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3\OS-2023\OS-PORTAL TRANSPARENCIA\OS-PORTAL TRANSPARENCIA\HEMU\"/>
    </mc:Choice>
  </mc:AlternateContent>
  <xr:revisionPtr revIDLastSave="0" documentId="8_{02996E28-2AE2-4D7B-9E3D-014B308163E8}" xr6:coauthVersionLast="47" xr6:coauthVersionMax="47" xr10:uidLastSave="{00000000-0000-0000-0000-000000000000}"/>
  <bookViews>
    <workbookView xWindow="-120" yWindow="-120" windowWidth="29040" windowHeight="15720" xr2:uid="{1BA7C2D6-D203-40C0-BDEC-8E7A8D484097}"/>
  </bookViews>
  <sheets>
    <sheet name="HEMU" sheetId="1" r:id="rId1"/>
  </sheets>
  <externalReferences>
    <externalReference r:id="rId2"/>
  </externalReferences>
  <definedNames>
    <definedName name="_xlnm.Print_Area" localSheetId="0">HEMU!$A$1:$V$91</definedName>
    <definedName name="_xlnm.Print_Titles" localSheetId="0">HEMU!$47:$48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5" i="1" l="1"/>
  <c r="U36" i="1"/>
  <c r="T36" i="1"/>
  <c r="S36" i="1"/>
  <c r="R36" i="1"/>
  <c r="Q36" i="1"/>
  <c r="P36" i="1"/>
  <c r="O36" i="1"/>
  <c r="N36" i="1"/>
  <c r="M36" i="1"/>
  <c r="L36" i="1"/>
  <c r="J36" i="1"/>
  <c r="I36" i="1"/>
  <c r="H36" i="1"/>
  <c r="G36" i="1"/>
  <c r="F36" i="1"/>
  <c r="E36" i="1"/>
  <c r="D36" i="1"/>
  <c r="C36" i="1"/>
  <c r="B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36" i="1" s="1"/>
  <c r="R22" i="1"/>
</calcChain>
</file>

<file path=xl/sharedStrings.xml><?xml version="1.0" encoding="utf-8"?>
<sst xmlns="http://schemas.openxmlformats.org/spreadsheetml/2006/main" count="176" uniqueCount="76">
  <si>
    <t>Relatório Resumido da Execução Orçamentária e Financeira por Contrato de Gestão</t>
  </si>
  <si>
    <t>Mês/Ano: Agosto/2023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</si>
  <si>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</si>
  <si>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</si>
  <si>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</si>
  <si>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</si>
  <si>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da Mulher - HEMU</t>
  </si>
  <si>
    <t>Contrato de Gestão nº 131/2012 SES/GO - 14º Termo Aditivo</t>
  </si>
  <si>
    <t>Vigência do Contrato de Gestão - Início 29/06/2012 Término 28/06/2013 / 14º Termo Aditivo: Início 23/12/2022  Término 22/12/2023</t>
  </si>
  <si>
    <t>Previsão de Repasse Mensal do Contrato de Gestão/ADITIVO - Custeio : R$ 9.142.890,10  Processo nº: 201100010015037</t>
  </si>
  <si>
    <t xml:space="preserve">Previsão de Repasse Mensal do Contrato de Gestão/ADITIVO - Investimentos : R$ Processo nº: 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</si>
  <si>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</si>
  <si>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</si>
  <si>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</si>
  <si>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</si>
  <si>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</si>
  <si>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</si>
  <si>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</si>
  <si>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</si>
  <si>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</si>
  <si>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</si>
  <si>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</si>
  <si>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</si>
  <si>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</si>
  <si>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</si>
  <si>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</si>
  <si>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</si>
  <si>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</si>
  <si>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</si>
  <si>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</si>
  <si>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</si>
  <si>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</si>
  <si>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</si>
  <si>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</si>
  <si>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</si>
  <si>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</si>
  <si>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</si>
  <si>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</si>
  <si>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</si>
  <si>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</si>
  <si>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</si>
  <si>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</si>
  <si>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</si>
  <si>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</si>
  <si>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Ambulatórial, Leitos Extras, Material Órtese e Prótese ( OPME e Outros ). </t>
  </si>
  <si>
    <t>Mandados Judiciais .</t>
  </si>
  <si>
    <t xml:space="preserve">Repasse Via Regularizaçõa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</si>
  <si>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</si>
  <si>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</si>
  <si>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</si>
  <si>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</si>
  <si>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</si>
  <si>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</si>
  <si>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</si>
  <si>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</si>
  <si>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</si>
  <si>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</si>
  <si>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3.1.90.11.9</t>
  </si>
  <si>
    <t>SUPECC-03082 e SES/GMAE - CG-14420</t>
  </si>
  <si>
    <t>3.1.90.11.10</t>
  </si>
  <si>
    <t xml:space="preserve">SUPECC-03082 e SES/GMAE - CG-14421 </t>
  </si>
  <si>
    <t>SUPECC-03082 e SES/GMAE - CG-14421</t>
  </si>
  <si>
    <t>*Glosa - Servidores cedidos.</t>
  </si>
  <si>
    <t>Glosa -Residentes (Programa de Residência Médica).</t>
  </si>
  <si>
    <t>Glosa- Concessionárias (faturas da energia, saneamento e telefonia).</t>
  </si>
  <si>
    <t>3.3.90.39.04</t>
  </si>
  <si>
    <t>*Glosa- Concessionárias (faturas da energia).</t>
  </si>
  <si>
    <t>Glosa - Não cumprimento de Metas Contratuais.</t>
  </si>
  <si>
    <t>26 de junho de 2022 a 22 de dezembro de 2022</t>
  </si>
  <si>
    <t>SES/COMACG-20549 E SES/SUPECC-03082.</t>
  </si>
  <si>
    <t>Glosa Segurança Armada.</t>
  </si>
  <si>
    <t>Outras Glosas-Diferença do ajuste de folha - valor da folha menor que o previsto no Contrato.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</si>
  <si>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</si>
  <si>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</si>
  <si>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Repasses referente ao 14º Termo Aditivo, processo nº 201100010015037, custeio,  parcelas de referência dezembro/22 (R$ 365.695,69) e dezembro/22 (R$ 1.723.020,44) e Residência médica dezembro/22 (R$ 18.303,57)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</si>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</sst>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6]mmm\-yy;@"/>
    <numFmt numFmtId="165" formatCode="&quot; &quot;* #,##0.00&quot; &quot;;&quot;-&quot;* #,##0.00&quot; &quot;;&quot; &quot;* &quot;-&quot;00&quot; &quot;;&quot; &quot;@&quot; &quot;"/>
    <numFmt numFmtId="166" formatCode="_-* #,##0.00_-;\-* #,##0.00_-;_-* \-??_-;_-@_-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27622"/>
        <bgColor rgb="FF127622"/>
      </patternFill>
    </fill>
    <fill>
      <patternFill patternType="solid">
        <fgColor rgb="FF127622"/>
        <bgColor indexed="64"/>
      </patternFill>
    </fill>
    <fill>
      <patternFill patternType="solid">
        <fgColor rgb="FF127622"/>
        <bgColor rgb="FF008080"/>
      </patternFill>
    </fill>
    <fill>
      <patternFill patternType="solid">
        <fgColor rgb="FFAFD095"/>
        <bgColor rgb="FFA8D08D"/>
      </patternFill>
    </fill>
    <fill>
      <patternFill patternType="solid">
        <fgColor rgb="FFAFD09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8D8D8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43" fontId="5" fillId="6" borderId="22" xfId="1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43" fontId="5" fillId="6" borderId="24" xfId="1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3" fontId="3" fillId="0" borderId="27" xfId="0" applyNumberFormat="1" applyFont="1" applyBorder="1" applyAlignment="1">
      <alignment vertical="center" wrapText="1"/>
    </xf>
    <xf numFmtId="43" fontId="3" fillId="0" borderId="28" xfId="0" applyNumberFormat="1" applyFont="1" applyBorder="1" applyAlignment="1">
      <alignment horizontal="center" vertical="center" wrapText="1"/>
    </xf>
    <xf numFmtId="43" fontId="3" fillId="0" borderId="29" xfId="0" applyNumberFormat="1" applyFont="1" applyBorder="1" applyAlignment="1">
      <alignment wrapText="1"/>
    </xf>
    <xf numFmtId="43" fontId="3" fillId="0" borderId="30" xfId="0" applyNumberFormat="1" applyFont="1" applyBorder="1" applyAlignment="1">
      <alignment wrapText="1"/>
    </xf>
    <xf numFmtId="0" fontId="3" fillId="0" borderId="25" xfId="0" applyFont="1" applyBorder="1"/>
    <xf numFmtId="0" fontId="3" fillId="0" borderId="31" xfId="0" applyFont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43" fontId="3" fillId="0" borderId="29" xfId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wrapText="1"/>
    </xf>
    <xf numFmtId="43" fontId="3" fillId="0" borderId="32" xfId="0" applyNumberFormat="1" applyFont="1" applyBorder="1" applyAlignment="1">
      <alignment wrapText="1"/>
    </xf>
    <xf numFmtId="0" fontId="3" fillId="0" borderId="33" xfId="0" applyFont="1" applyBorder="1" applyAlignment="1">
      <alignment horizontal="center" vertical="center" wrapText="1"/>
    </xf>
    <xf numFmtId="43" fontId="3" fillId="0" borderId="29" xfId="0" applyNumberFormat="1" applyFont="1" applyBorder="1" applyAlignment="1">
      <alignment vertical="center" wrapText="1"/>
    </xf>
    <xf numFmtId="43" fontId="3" fillId="0" borderId="32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3" fontId="3" fillId="0" borderId="32" xfId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wrapText="1"/>
    </xf>
    <xf numFmtId="0" fontId="3" fillId="0" borderId="34" xfId="0" applyFont="1" applyBorder="1" applyAlignment="1">
      <alignment horizontal="center" vertical="center" wrapText="1"/>
    </xf>
    <xf numFmtId="43" fontId="3" fillId="0" borderId="32" xfId="0" applyNumberFormat="1" applyFont="1" applyBorder="1" applyAlignment="1">
      <alignment vertical="center" wrapText="1"/>
    </xf>
    <xf numFmtId="4" fontId="3" fillId="0" borderId="32" xfId="0" applyNumberFormat="1" applyFont="1" applyBorder="1" applyAlignment="1">
      <alignment wrapText="1"/>
    </xf>
    <xf numFmtId="165" fontId="3" fillId="0" borderId="32" xfId="0" applyNumberFormat="1" applyFont="1" applyBorder="1" applyAlignment="1">
      <alignment wrapText="1"/>
    </xf>
    <xf numFmtId="0" fontId="3" fillId="7" borderId="35" xfId="0" applyFont="1" applyFill="1" applyBorder="1" applyAlignment="1">
      <alignment horizontal="center" vertical="center" wrapText="1"/>
    </xf>
    <xf numFmtId="43" fontId="3" fillId="0" borderId="22" xfId="0" applyNumberFormat="1" applyFont="1" applyBorder="1" applyAlignment="1">
      <alignment vertical="center" wrapText="1"/>
    </xf>
    <xf numFmtId="166" fontId="3" fillId="0" borderId="32" xfId="0" applyNumberFormat="1" applyFont="1" applyBorder="1" applyAlignment="1">
      <alignment horizontal="center" vertical="center" wrapText="1"/>
    </xf>
    <xf numFmtId="43" fontId="3" fillId="7" borderId="32" xfId="0" applyNumberFormat="1" applyFont="1" applyFill="1" applyBorder="1" applyAlignment="1">
      <alignment wrapText="1"/>
    </xf>
    <xf numFmtId="0" fontId="3" fillId="7" borderId="32" xfId="0" applyFont="1" applyFill="1" applyBorder="1" applyAlignment="1">
      <alignment wrapText="1"/>
    </xf>
    <xf numFmtId="43" fontId="3" fillId="7" borderId="32" xfId="1" applyFont="1" applyFill="1" applyBorder="1" applyAlignment="1">
      <alignment wrapText="1"/>
    </xf>
    <xf numFmtId="164" fontId="3" fillId="7" borderId="32" xfId="0" applyNumberFormat="1" applyFont="1" applyFill="1" applyBorder="1" applyAlignment="1">
      <alignment wrapText="1"/>
    </xf>
    <xf numFmtId="0" fontId="3" fillId="8" borderId="23" xfId="0" applyFont="1" applyFill="1" applyBorder="1" applyAlignment="1">
      <alignment wrapText="1"/>
    </xf>
    <xf numFmtId="43" fontId="5" fillId="8" borderId="27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4" borderId="36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43" fontId="3" fillId="0" borderId="36" xfId="1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1" fontId="3" fillId="0" borderId="36" xfId="0" applyNumberFormat="1" applyFont="1" applyBorder="1" applyAlignment="1">
      <alignment horizontal="center" vertical="center" wrapText="1"/>
    </xf>
    <xf numFmtId="164" fontId="3" fillId="0" borderId="36" xfId="0" applyNumberFormat="1" applyFont="1" applyBorder="1" applyAlignment="1">
      <alignment horizontal="center" vertical="center" wrapText="1"/>
    </xf>
    <xf numFmtId="4" fontId="3" fillId="0" borderId="36" xfId="1" applyNumberFormat="1" applyFont="1" applyBorder="1" applyAlignment="1">
      <alignment vertical="center" wrapText="1"/>
    </xf>
    <xf numFmtId="166" fontId="3" fillId="0" borderId="36" xfId="0" applyNumberFormat="1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164" fontId="3" fillId="0" borderId="36" xfId="0" applyNumberFormat="1" applyFont="1" applyBorder="1" applyAlignment="1">
      <alignment vertical="center" wrapText="1"/>
    </xf>
    <xf numFmtId="0" fontId="5" fillId="9" borderId="36" xfId="0" applyFont="1" applyFill="1" applyBorder="1" applyAlignment="1">
      <alignment vertical="center" wrapText="1"/>
    </xf>
    <xf numFmtId="43" fontId="5" fillId="9" borderId="36" xfId="0" applyNumberFormat="1" applyFont="1" applyFill="1" applyBorder="1" applyAlignment="1">
      <alignment horizontal="right" vertical="center" wrapText="1"/>
    </xf>
    <xf numFmtId="0" fontId="3" fillId="9" borderId="3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43" fontId="3" fillId="0" borderId="0" xfId="1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43" fontId="7" fillId="0" borderId="0" xfId="1" applyFont="1" applyBorder="1" applyAlignment="1">
      <alignment wrapText="1"/>
    </xf>
    <xf numFmtId="0" fontId="0" fillId="0" borderId="0" xfId="0" applyAlignment="1">
      <alignment horizontal="center"/>
    </xf>
    <xf numFmtId="43" fontId="0" fillId="0" borderId="0" xfId="1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DEOF/TRANSPARENCIA%20CGE%20-%20PREENCHIMENTO%20PLANILHAS/RELAT&#211;RIO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- CLASSIFICAÇÃO"/>
      <sheetName val="BD EMP-BO"/>
      <sheetName val="CONSOL. EMPENHO"/>
      <sheetName val="BD - LIQUIDAÇÃO"/>
      <sheetName val="CONSL.  - LIQUIDAÇÃO"/>
      <sheetName val="BD - PL PGTO"/>
      <sheetName val="CONSOL. PGTO - EXERC+REF 2023"/>
      <sheetName val="CONL. PGTO 2023 - REF"/>
      <sheetName val="CONSOL. PGTO - INVEST 2023"/>
      <sheetName val="CONOL. PGTO - REP. ADICIONAIS"/>
      <sheetName val="CONSOL.PGTO - RESTOS A PAGAR 3"/>
      <sheetName val="CONL.PGTO - DEAS 3"/>
      <sheetName val="CONSOL. INVEST - RAP"/>
      <sheetName val="modelo"/>
      <sheetName val="HG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B12">
            <v>2107019.7000000002</v>
          </cell>
        </row>
      </sheetData>
      <sheetData sheetId="11"/>
      <sheetData sheetId="12">
        <row r="12">
          <cell r="B12">
            <v>39200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009E3-6694-4144-9D89-091735D945F8}">
  <sheetPr>
    <tabColor theme="8" tint="0.39997558519241921"/>
    <pageSetUpPr fitToPage="1"/>
  </sheetPr>
  <dimension ref="A1:W133"/>
  <sheetViews>
    <sheetView tabSelected="1" topLeftCell="S9" workbookViewId="0">
      <selection activeCell="L31" sqref="L31"/>
    </sheetView>
  </sheetViews>
  <sheetFormatPr defaultRowHeight="15" x14ac:dyDescent="0.25"/>
  <cols>
    <col min="1" max="1" width="9.28515625" customWidth="1"/>
    <col min="2" max="2" width="14.28515625" customWidth="1"/>
    <col min="3" max="3" width="16.28515625" style="107" customWidth="1"/>
    <col min="4" max="7" width="16.28515625" customWidth="1"/>
    <col min="8" max="8" width="17.5703125" customWidth="1"/>
    <col min="9" max="9" width="16.28515625" customWidth="1"/>
    <col min="10" max="10" width="16.28515625" style="108" customWidth="1"/>
    <col min="11" max="11" width="17.7109375" customWidth="1"/>
    <col min="12" max="22" width="16.85546875" customWidth="1"/>
  </cols>
  <sheetData>
    <row r="1" spans="1:22" ht="3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spans="1:22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spans="1:22" ht="18.600000000000001" customHeight="1" x14ac:dyDescent="0.25">
      <c r="A5" s="9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8"/>
      <c r="P5" s="8"/>
      <c r="Q5" s="8"/>
      <c r="R5" s="8"/>
      <c r="S5" s="8"/>
      <c r="T5" s="8"/>
      <c r="U5" s="8"/>
      <c r="V5" s="8"/>
    </row>
    <row r="6" spans="1:22" ht="17.100000000000001" customHeight="1" x14ac:dyDescent="0.25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5"/>
      <c r="P6" s="5"/>
      <c r="Q6" s="5"/>
      <c r="R6" s="5"/>
      <c r="S6" s="5"/>
      <c r="T6" s="5"/>
      <c r="U6" s="5"/>
      <c r="V6" s="5"/>
    </row>
    <row r="7" spans="1:22" ht="17.100000000000001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5"/>
      <c r="P7" s="5"/>
      <c r="Q7" s="5"/>
      <c r="R7" s="5"/>
      <c r="S7" s="5"/>
      <c r="T7" s="5"/>
      <c r="U7" s="5"/>
      <c r="V7" s="5"/>
    </row>
    <row r="8" spans="1:22" ht="17.100000000000001" customHeight="1" x14ac:dyDescent="0.25">
      <c r="A8" s="9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8"/>
    </row>
    <row r="9" spans="1:22" ht="16.350000000000001" customHeight="1" x14ac:dyDescent="0.25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5"/>
      <c r="P9" s="5"/>
      <c r="Q9" s="5"/>
      <c r="R9" s="5"/>
      <c r="S9" s="5"/>
      <c r="T9" s="5"/>
      <c r="U9" s="5"/>
      <c r="V9" s="5"/>
    </row>
    <row r="10" spans="1:22" ht="16.350000000000001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5"/>
      <c r="P10" s="5"/>
      <c r="Q10" s="5"/>
      <c r="R10" s="5"/>
      <c r="S10" s="5"/>
      <c r="T10" s="5"/>
      <c r="U10" s="5"/>
      <c r="V10" s="5"/>
    </row>
    <row r="11" spans="1:22" ht="19.350000000000001" customHeight="1" x14ac:dyDescent="0.25">
      <c r="A11" s="9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8"/>
    </row>
    <row r="12" spans="1:22" ht="16.350000000000001" customHeight="1" thickBo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5"/>
      <c r="P12" s="5"/>
      <c r="Q12" s="5"/>
      <c r="R12" s="5"/>
      <c r="S12" s="5"/>
      <c r="T12" s="5"/>
      <c r="U12" s="5"/>
      <c r="V12" s="5"/>
    </row>
    <row r="13" spans="1:22" ht="15.75" thickBot="1" x14ac:dyDescent="0.3">
      <c r="A13" s="12" t="s"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4"/>
    </row>
    <row r="14" spans="1:22" ht="15.75" thickBot="1" x14ac:dyDescent="0.3">
      <c r="A14" s="12" t="s">
        <v>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/>
    </row>
    <row r="15" spans="1:22" ht="15.75" thickBot="1" x14ac:dyDescent="0.3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  <c r="P15" s="18"/>
      <c r="Q15" s="18"/>
      <c r="R15" s="18"/>
      <c r="S15" s="18"/>
      <c r="T15" s="18"/>
      <c r="U15" s="18"/>
      <c r="V15" s="18"/>
    </row>
    <row r="16" spans="1:22" ht="15.75" thickBot="1" x14ac:dyDescent="0.3">
      <c r="A16" s="12" t="s">
        <v>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</row>
    <row r="17" spans="1:22" ht="25.5" customHeight="1" thickBot="1" x14ac:dyDescent="0.3">
      <c r="A17" s="12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</row>
    <row r="18" spans="1:22" ht="15.75" thickBot="1" x14ac:dyDescent="0.3">
      <c r="A18" s="19" t="s">
        <v>11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</row>
    <row r="19" spans="1:22" ht="15.75" thickBot="1" x14ac:dyDescent="0.3">
      <c r="A19" s="22" t="s">
        <v>12</v>
      </c>
      <c r="B19" s="23"/>
      <c r="C19" s="24" t="s">
        <v>13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6"/>
    </row>
    <row r="20" spans="1:22" ht="72" customHeight="1" thickBot="1" x14ac:dyDescent="0.3">
      <c r="A20" s="27"/>
      <c r="B20" s="28" t="s">
        <v>14</v>
      </c>
      <c r="C20" s="29" t="s">
        <v>15</v>
      </c>
      <c r="D20" s="30" t="s">
        <v>16</v>
      </c>
      <c r="E20" s="31"/>
      <c r="F20" s="32"/>
      <c r="G20" s="30" t="s">
        <v>17</v>
      </c>
      <c r="H20" s="31"/>
      <c r="I20" s="32"/>
      <c r="J20" s="33" t="s">
        <v>18</v>
      </c>
      <c r="K20" s="30" t="s">
        <v>19</v>
      </c>
      <c r="L20" s="31"/>
      <c r="M20" s="31"/>
      <c r="N20" s="32"/>
      <c r="O20" s="30" t="s">
        <v>20</v>
      </c>
      <c r="P20" s="32"/>
      <c r="Q20" s="34" t="s">
        <v>21</v>
      </c>
      <c r="R20" s="30" t="s">
        <v>22</v>
      </c>
      <c r="S20" s="32"/>
      <c r="T20" s="30" t="s">
        <v>23</v>
      </c>
      <c r="U20" s="32"/>
      <c r="V20" s="29" t="s">
        <v>24</v>
      </c>
    </row>
    <row r="21" spans="1:22" ht="37.5" customHeight="1" thickBot="1" x14ac:dyDescent="0.3">
      <c r="A21" s="27"/>
      <c r="B21" s="35"/>
      <c r="C21" s="29"/>
      <c r="D21" s="36" t="s">
        <v>25</v>
      </c>
      <c r="E21" s="37" t="s">
        <v>26</v>
      </c>
      <c r="F21" s="37" t="s">
        <v>27</v>
      </c>
      <c r="G21" s="37" t="s">
        <v>25</v>
      </c>
      <c r="H21" s="37" t="s">
        <v>26</v>
      </c>
      <c r="I21" s="37" t="s">
        <v>27</v>
      </c>
      <c r="J21" s="38" t="s">
        <v>25</v>
      </c>
      <c r="K21" s="39" t="s">
        <v>28</v>
      </c>
      <c r="L21" s="37" t="s">
        <v>25</v>
      </c>
      <c r="M21" s="37" t="s">
        <v>26</v>
      </c>
      <c r="N21" s="37" t="s">
        <v>27</v>
      </c>
      <c r="O21" s="37" t="s">
        <v>25</v>
      </c>
      <c r="P21" s="37" t="s">
        <v>26</v>
      </c>
      <c r="Q21" s="37"/>
      <c r="R21" s="37" t="s">
        <v>25</v>
      </c>
      <c r="S21" s="37" t="s">
        <v>26</v>
      </c>
      <c r="T21" s="37" t="s">
        <v>25</v>
      </c>
      <c r="U21" s="40" t="s">
        <v>29</v>
      </c>
      <c r="V21" s="29"/>
    </row>
    <row r="22" spans="1:22" ht="15.75" thickBot="1" x14ac:dyDescent="0.3">
      <c r="A22" s="41" t="s">
        <v>30</v>
      </c>
      <c r="B22" s="42">
        <v>11861089.43</v>
      </c>
      <c r="C22" s="43">
        <v>9146856.1800000016</v>
      </c>
      <c r="D22" s="44">
        <v>11756829.1</v>
      </c>
      <c r="E22" s="44">
        <v>0</v>
      </c>
      <c r="F22" s="45">
        <v>0</v>
      </c>
      <c r="G22" s="46"/>
      <c r="H22" s="47"/>
      <c r="I22" s="48"/>
      <c r="J22" s="49">
        <v>5204475.55</v>
      </c>
      <c r="K22" s="50">
        <v>44927</v>
      </c>
      <c r="L22" s="44">
        <v>900000</v>
      </c>
      <c r="M22" s="44"/>
      <c r="N22" s="44">
        <v>0</v>
      </c>
      <c r="O22" s="51"/>
      <c r="P22" s="51"/>
      <c r="Q22" s="51"/>
      <c r="R22" s="44">
        <f>'[1]CONSOL.PGTO - RESTOS A PAGAR 3'!B12</f>
        <v>2107019.7000000002</v>
      </c>
      <c r="S22" s="51"/>
      <c r="T22" s="51"/>
      <c r="U22" s="51"/>
      <c r="V22" s="52">
        <f>L22+M22+N22+R22+S22+T22+U22</f>
        <v>3007019.7</v>
      </c>
    </row>
    <row r="23" spans="1:22" ht="15.75" thickBot="1" x14ac:dyDescent="0.3">
      <c r="A23" s="53" t="s">
        <v>31</v>
      </c>
      <c r="B23" s="54">
        <v>11860031.810000001</v>
      </c>
      <c r="C23" s="55">
        <v>9145798.5600000005</v>
      </c>
      <c r="D23" s="52">
        <v>0</v>
      </c>
      <c r="E23" s="52">
        <v>0</v>
      </c>
      <c r="F23" s="52">
        <v>0</v>
      </c>
      <c r="G23" s="44">
        <v>5878414.5499999998</v>
      </c>
      <c r="H23" s="52">
        <v>0</v>
      </c>
      <c r="I23" s="56"/>
      <c r="J23" s="57">
        <v>3054475.55</v>
      </c>
      <c r="K23" s="58">
        <v>44958</v>
      </c>
      <c r="L23" s="52">
        <v>8740883.9600000009</v>
      </c>
      <c r="M23" s="52"/>
      <c r="N23" s="52"/>
      <c r="O23" s="59"/>
      <c r="P23" s="59"/>
      <c r="Q23" s="59"/>
      <c r="R23" s="59"/>
      <c r="S23" s="59"/>
      <c r="T23" s="59"/>
      <c r="U23" s="59"/>
      <c r="V23" s="52">
        <f t="shared" ref="V23:V35" si="0">L23+M23+N23+R23+S23+T23+U23</f>
        <v>8740883.9600000009</v>
      </c>
    </row>
    <row r="24" spans="1:22" ht="15.75" thickBot="1" x14ac:dyDescent="0.3">
      <c r="A24" s="60" t="s">
        <v>32</v>
      </c>
      <c r="B24" s="61">
        <v>11857123.35</v>
      </c>
      <c r="C24" s="55">
        <v>9142890.0999999996</v>
      </c>
      <c r="D24" s="52">
        <v>90640535.50999999</v>
      </c>
      <c r="E24" s="52">
        <v>49630.95</v>
      </c>
      <c r="F24" s="52">
        <v>0</v>
      </c>
      <c r="G24" s="52">
        <v>20660795.18</v>
      </c>
      <c r="H24" s="52">
        <v>0</v>
      </c>
      <c r="I24" s="56"/>
      <c r="J24" s="57">
        <v>1454475.55</v>
      </c>
      <c r="K24" s="58">
        <v>44986</v>
      </c>
      <c r="L24" s="52">
        <v>10402647.800000001</v>
      </c>
      <c r="M24" s="52"/>
      <c r="N24" s="52"/>
      <c r="O24" s="59"/>
      <c r="P24" s="59"/>
      <c r="Q24" s="59"/>
      <c r="R24" s="59"/>
      <c r="S24" s="59"/>
      <c r="T24" s="59"/>
      <c r="U24" s="59"/>
      <c r="V24" s="52">
        <f t="shared" si="0"/>
        <v>10402647.800000001</v>
      </c>
    </row>
    <row r="25" spans="1:22" ht="15.75" thickBot="1" x14ac:dyDescent="0.3">
      <c r="A25" s="60"/>
      <c r="B25" s="61"/>
      <c r="C25" s="55"/>
      <c r="D25" s="52"/>
      <c r="E25" s="52"/>
      <c r="F25" s="52"/>
      <c r="G25" s="52"/>
      <c r="H25" s="52"/>
      <c r="I25" s="56"/>
      <c r="J25" s="57"/>
      <c r="K25" s="58">
        <v>44927</v>
      </c>
      <c r="L25" s="52">
        <v>5756613.8799999999</v>
      </c>
      <c r="M25" s="52"/>
      <c r="N25" s="52"/>
      <c r="O25" s="59"/>
      <c r="P25" s="59"/>
      <c r="Q25" s="59"/>
      <c r="R25" s="59"/>
      <c r="S25" s="59"/>
      <c r="T25" s="59"/>
      <c r="U25" s="59"/>
      <c r="V25" s="52">
        <f t="shared" si="0"/>
        <v>5756613.8799999999</v>
      </c>
    </row>
    <row r="26" spans="1:22" ht="15.75" thickBot="1" x14ac:dyDescent="0.3">
      <c r="A26" s="60"/>
      <c r="B26" s="61"/>
      <c r="C26" s="55"/>
      <c r="D26" s="52"/>
      <c r="E26" s="52"/>
      <c r="F26" s="52"/>
      <c r="G26" s="52"/>
      <c r="H26" s="52"/>
      <c r="I26" s="56"/>
      <c r="J26" s="57"/>
      <c r="K26" s="58">
        <v>44958</v>
      </c>
      <c r="L26" s="52">
        <v>64672.3</v>
      </c>
      <c r="M26" s="52"/>
      <c r="N26" s="52"/>
      <c r="O26" s="59"/>
      <c r="P26" s="59"/>
      <c r="Q26" s="59"/>
      <c r="R26" s="59"/>
      <c r="S26" s="59"/>
      <c r="T26" s="59"/>
      <c r="U26" s="59"/>
      <c r="V26" s="52">
        <f t="shared" si="0"/>
        <v>64672.3</v>
      </c>
    </row>
    <row r="27" spans="1:22" ht="15.75" thickBot="1" x14ac:dyDescent="0.3">
      <c r="A27" s="60" t="s">
        <v>33</v>
      </c>
      <c r="B27" s="61">
        <v>11857123.35</v>
      </c>
      <c r="C27" s="55">
        <v>9142890.0999999996</v>
      </c>
      <c r="D27" s="52">
        <v>5756613.8799999999</v>
      </c>
      <c r="E27" s="52">
        <v>29600</v>
      </c>
      <c r="F27" s="52">
        <v>0</v>
      </c>
      <c r="G27" s="52">
        <v>9142890.0999999996</v>
      </c>
      <c r="H27" s="52">
        <v>0</v>
      </c>
      <c r="I27" s="56"/>
      <c r="J27" s="57">
        <v>3264358.79</v>
      </c>
      <c r="K27" s="58">
        <v>45017</v>
      </c>
      <c r="L27" s="52">
        <v>8592764.5600000005</v>
      </c>
      <c r="M27" s="52"/>
      <c r="N27" s="52"/>
      <c r="O27" s="59"/>
      <c r="P27" s="59"/>
      <c r="Q27" s="59"/>
      <c r="R27" s="59"/>
      <c r="S27" s="59"/>
      <c r="T27" s="59"/>
      <c r="U27" s="59"/>
      <c r="V27" s="52">
        <f t="shared" si="0"/>
        <v>8592764.5600000005</v>
      </c>
    </row>
    <row r="28" spans="1:22" ht="15.75" thickBot="1" x14ac:dyDescent="0.3">
      <c r="A28" s="60" t="s">
        <v>34</v>
      </c>
      <c r="B28" s="61">
        <v>11857123.35</v>
      </c>
      <c r="C28" s="55">
        <v>9142890.0999999996</v>
      </c>
      <c r="D28" s="52">
        <v>0</v>
      </c>
      <c r="E28" s="52"/>
      <c r="F28" s="52">
        <v>0</v>
      </c>
      <c r="G28" s="52">
        <v>18214459.870000005</v>
      </c>
      <c r="H28" s="52">
        <v>13488</v>
      </c>
      <c r="I28" s="56"/>
      <c r="J28" s="57">
        <v>2990000</v>
      </c>
      <c r="K28" s="58">
        <v>45047</v>
      </c>
      <c r="L28" s="52">
        <v>8867123.3500000015</v>
      </c>
      <c r="M28" s="52">
        <v>13488</v>
      </c>
      <c r="N28" s="52"/>
      <c r="O28" s="59"/>
      <c r="P28" s="59"/>
      <c r="Q28" s="59"/>
      <c r="R28" s="59"/>
      <c r="S28" s="59"/>
      <c r="T28" s="59"/>
      <c r="U28" s="59"/>
      <c r="V28" s="52">
        <f t="shared" si="0"/>
        <v>8880611.3500000015</v>
      </c>
    </row>
    <row r="29" spans="1:22" ht="15.75" thickBot="1" x14ac:dyDescent="0.3">
      <c r="A29" s="60" t="s">
        <v>35</v>
      </c>
      <c r="B29" s="61">
        <v>11857123.35</v>
      </c>
      <c r="C29" s="55">
        <v>9142890.0999999996</v>
      </c>
      <c r="D29" s="52"/>
      <c r="E29" s="52"/>
      <c r="F29" s="52">
        <v>0</v>
      </c>
      <c r="G29" s="52">
        <v>9142890.1000000015</v>
      </c>
      <c r="H29" s="52">
        <v>0</v>
      </c>
      <c r="I29" s="56"/>
      <c r="J29" s="57">
        <v>2787629.64</v>
      </c>
      <c r="K29" s="58">
        <v>45078</v>
      </c>
      <c r="L29" s="52">
        <v>8767123.3500000015</v>
      </c>
      <c r="M29" s="52"/>
      <c r="N29" s="52"/>
      <c r="O29" s="59"/>
      <c r="P29" s="59"/>
      <c r="Q29" s="59"/>
      <c r="R29" s="59"/>
      <c r="S29" s="59"/>
      <c r="T29" s="59"/>
      <c r="U29" s="59"/>
      <c r="V29" s="52">
        <f t="shared" si="0"/>
        <v>8767123.3500000015</v>
      </c>
    </row>
    <row r="30" spans="1:22" ht="15.75" thickBot="1" x14ac:dyDescent="0.3">
      <c r="A30" s="60" t="s">
        <v>36</v>
      </c>
      <c r="B30" s="61">
        <v>11857123.35</v>
      </c>
      <c r="C30" s="55">
        <v>9142890.0999999996</v>
      </c>
      <c r="D30" s="52"/>
      <c r="E30" s="52"/>
      <c r="F30" s="52">
        <v>0</v>
      </c>
      <c r="G30" s="52">
        <v>9142890.1000000015</v>
      </c>
      <c r="H30" s="59"/>
      <c r="I30" s="56"/>
      <c r="J30" s="57">
        <v>3090000</v>
      </c>
      <c r="K30" s="58">
        <v>45108</v>
      </c>
      <c r="L30" s="52">
        <v>8767123.3500000015</v>
      </c>
      <c r="M30" s="52"/>
      <c r="N30" s="52"/>
      <c r="O30" s="59"/>
      <c r="P30" s="59"/>
      <c r="Q30" s="59"/>
      <c r="R30" s="59"/>
      <c r="S30" s="59"/>
      <c r="T30" s="59"/>
      <c r="U30" s="59"/>
      <c r="V30" s="52">
        <f t="shared" si="0"/>
        <v>8767123.3500000015</v>
      </c>
    </row>
    <row r="31" spans="1:22" ht="15.75" thickBot="1" x14ac:dyDescent="0.3">
      <c r="A31" s="60" t="s">
        <v>37</v>
      </c>
      <c r="B31" s="61">
        <v>11857123.35</v>
      </c>
      <c r="C31" s="55">
        <v>9142890.0999999996</v>
      </c>
      <c r="D31" s="52"/>
      <c r="E31" s="52">
        <v>129402.84</v>
      </c>
      <c r="F31" s="59"/>
      <c r="G31" s="62">
        <v>9142890.1000000015</v>
      </c>
      <c r="H31" s="59"/>
      <c r="I31" s="56"/>
      <c r="J31" s="57">
        <v>3090000.0019999999</v>
      </c>
      <c r="K31" s="58">
        <v>45139</v>
      </c>
      <c r="L31" s="63">
        <v>8767123.3499999996</v>
      </c>
      <c r="M31" s="52"/>
      <c r="N31" s="52"/>
      <c r="O31" s="59"/>
      <c r="P31" s="59"/>
      <c r="Q31" s="59"/>
      <c r="R31" s="59"/>
      <c r="S31" s="59"/>
      <c r="T31" s="59"/>
      <c r="U31" s="59"/>
      <c r="V31" s="52">
        <f t="shared" si="0"/>
        <v>8767123.3499999996</v>
      </c>
    </row>
    <row r="32" spans="1:22" ht="15.75" thickBot="1" x14ac:dyDescent="0.3">
      <c r="A32" s="60" t="s">
        <v>38</v>
      </c>
      <c r="B32" s="61">
        <v>11857123.35</v>
      </c>
      <c r="C32" s="55">
        <v>9142890.0999999996</v>
      </c>
      <c r="D32" s="52"/>
      <c r="E32" s="59"/>
      <c r="F32" s="59"/>
      <c r="G32" s="59"/>
      <c r="H32" s="59"/>
      <c r="I32" s="56"/>
      <c r="J32" s="57"/>
      <c r="K32" s="58"/>
      <c r="L32" s="52"/>
      <c r="M32" s="52"/>
      <c r="N32" s="59"/>
      <c r="O32" s="59"/>
      <c r="P32" s="59"/>
      <c r="Q32" s="59"/>
      <c r="R32" s="59"/>
      <c r="S32" s="59"/>
      <c r="T32" s="59"/>
      <c r="U32" s="59"/>
      <c r="V32" s="52">
        <f t="shared" si="0"/>
        <v>0</v>
      </c>
    </row>
    <row r="33" spans="1:22" ht="15.75" thickBot="1" x14ac:dyDescent="0.3">
      <c r="A33" s="60" t="s">
        <v>39</v>
      </c>
      <c r="B33" s="61">
        <v>11857123.35</v>
      </c>
      <c r="C33" s="55">
        <v>9142890.0999999996</v>
      </c>
      <c r="D33" s="52"/>
      <c r="E33" s="59"/>
      <c r="F33" s="59"/>
      <c r="G33" s="59"/>
      <c r="H33" s="59"/>
      <c r="I33" s="56"/>
      <c r="J33" s="57"/>
      <c r="K33" s="58"/>
      <c r="L33" s="52"/>
      <c r="M33" s="52"/>
      <c r="N33" s="59"/>
      <c r="O33" s="59"/>
      <c r="P33" s="59"/>
      <c r="Q33" s="59"/>
      <c r="R33" s="59"/>
      <c r="S33" s="59"/>
      <c r="T33" s="59"/>
      <c r="U33" s="59"/>
      <c r="V33" s="52">
        <f t="shared" si="0"/>
        <v>0</v>
      </c>
    </row>
    <row r="34" spans="1:22" ht="15.75" thickBot="1" x14ac:dyDescent="0.3">
      <c r="A34" s="60" t="s">
        <v>40</v>
      </c>
      <c r="B34" s="61">
        <v>11857123.35</v>
      </c>
      <c r="C34" s="55">
        <v>9142890.0999999996</v>
      </c>
      <c r="D34" s="52"/>
      <c r="E34" s="59"/>
      <c r="F34" s="59"/>
      <c r="G34" s="59"/>
      <c r="H34" s="59"/>
      <c r="I34" s="56"/>
      <c r="J34" s="57"/>
      <c r="K34" s="58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2">
        <f t="shared" si="0"/>
        <v>0</v>
      </c>
    </row>
    <row r="35" spans="1:22" ht="15.75" thickBot="1" x14ac:dyDescent="0.3">
      <c r="A35" s="64" t="s">
        <v>41</v>
      </c>
      <c r="B35" s="65">
        <v>8695223.7599999998</v>
      </c>
      <c r="C35" s="66">
        <v>6704786.0433333293</v>
      </c>
      <c r="D35" s="52">
        <v>0</v>
      </c>
      <c r="E35" s="67">
        <v>0</v>
      </c>
      <c r="F35" s="68"/>
      <c r="G35" s="68"/>
      <c r="H35" s="68"/>
      <c r="I35" s="68"/>
      <c r="J35" s="69"/>
      <c r="K35" s="70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52">
        <f t="shared" si="0"/>
        <v>0</v>
      </c>
    </row>
    <row r="36" spans="1:22" ht="15.75" thickBot="1" x14ac:dyDescent="0.3">
      <c r="A36" s="71"/>
      <c r="B36" s="72">
        <f t="shared" ref="B36:V36" si="1">SUM(B22:B35)</f>
        <v>139130455.14999998</v>
      </c>
      <c r="C36" s="72">
        <f t="shared" si="1"/>
        <v>107283451.68333331</v>
      </c>
      <c r="D36" s="72">
        <f t="shared" si="1"/>
        <v>108153978.48999998</v>
      </c>
      <c r="E36" s="72">
        <f t="shared" si="1"/>
        <v>208633.78999999998</v>
      </c>
      <c r="F36" s="72">
        <f t="shared" si="1"/>
        <v>0</v>
      </c>
      <c r="G36" s="72">
        <f t="shared" si="1"/>
        <v>81325230</v>
      </c>
      <c r="H36" s="72">
        <f t="shared" si="1"/>
        <v>13488</v>
      </c>
      <c r="I36" s="72">
        <f t="shared" si="1"/>
        <v>0</v>
      </c>
      <c r="J36" s="72">
        <f t="shared" si="1"/>
        <v>24935415.082000002</v>
      </c>
      <c r="K36" s="72"/>
      <c r="L36" s="72">
        <f t="shared" si="1"/>
        <v>69626075.900000006</v>
      </c>
      <c r="M36" s="72">
        <f t="shared" si="1"/>
        <v>13488</v>
      </c>
      <c r="N36" s="72">
        <f t="shared" si="1"/>
        <v>0</v>
      </c>
      <c r="O36" s="72">
        <f t="shared" si="1"/>
        <v>0</v>
      </c>
      <c r="P36" s="72">
        <f t="shared" si="1"/>
        <v>0</v>
      </c>
      <c r="Q36" s="72">
        <f t="shared" si="1"/>
        <v>0</v>
      </c>
      <c r="R36" s="72">
        <f t="shared" si="1"/>
        <v>2107019.7000000002</v>
      </c>
      <c r="S36" s="72">
        <f t="shared" si="1"/>
        <v>0</v>
      </c>
      <c r="T36" s="72">
        <f t="shared" si="1"/>
        <v>0</v>
      </c>
      <c r="U36" s="72">
        <f t="shared" si="1"/>
        <v>0</v>
      </c>
      <c r="V36" s="72">
        <f t="shared" si="1"/>
        <v>71746583.600000009</v>
      </c>
    </row>
    <row r="37" spans="1:22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</row>
    <row r="38" spans="1:22" ht="28.5" customHeight="1" x14ac:dyDescent="0.25">
      <c r="A38" s="74" t="s">
        <v>42</v>
      </c>
      <c r="B38" s="75"/>
      <c r="C38" s="75"/>
      <c r="D38" s="75"/>
      <c r="E38" s="75"/>
      <c r="F38" s="5"/>
      <c r="G38" s="5"/>
      <c r="H38" s="5"/>
      <c r="I38" s="5"/>
      <c r="J38" s="5"/>
      <c r="K38" s="5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</row>
    <row r="39" spans="1:22" ht="15.75" customHeight="1" x14ac:dyDescent="0.25">
      <c r="A39" s="76" t="s">
        <v>43</v>
      </c>
      <c r="B39" s="76"/>
      <c r="C39" s="76"/>
      <c r="D39" s="76"/>
      <c r="E39" s="76"/>
      <c r="F39" s="5"/>
      <c r="G39" s="5"/>
      <c r="H39" s="5"/>
      <c r="I39" s="5"/>
      <c r="J39" s="5"/>
      <c r="K39" s="5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</row>
    <row r="40" spans="1:22" x14ac:dyDescent="0.25">
      <c r="A40" s="76"/>
      <c r="B40" s="76"/>
      <c r="C40" s="76"/>
      <c r="D40" s="76"/>
      <c r="E40" s="76"/>
      <c r="F40" s="5"/>
      <c r="G40" s="5"/>
      <c r="H40" s="5"/>
      <c r="I40" s="5"/>
      <c r="J40" s="5"/>
      <c r="K40" s="5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</row>
    <row r="41" spans="1:22" ht="31.5" customHeight="1" x14ac:dyDescent="0.25">
      <c r="A41" s="77" t="s">
        <v>44</v>
      </c>
      <c r="B41" s="77"/>
      <c r="C41" s="77"/>
      <c r="D41" s="77"/>
      <c r="E41" s="77"/>
      <c r="F41" s="5"/>
      <c r="G41" s="5"/>
      <c r="H41" s="5"/>
      <c r="I41" s="5"/>
      <c r="J41" s="5"/>
      <c r="K41" s="5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</row>
    <row r="42" spans="1:22" ht="15.75" customHeight="1" x14ac:dyDescent="0.25">
      <c r="A42" s="77" t="s">
        <v>45</v>
      </c>
      <c r="B42" s="77"/>
      <c r="C42" s="77"/>
      <c r="D42" s="77"/>
      <c r="E42" s="77"/>
      <c r="F42" s="5"/>
      <c r="G42" s="5"/>
      <c r="H42" s="5"/>
      <c r="I42" s="5"/>
      <c r="J42" s="5"/>
      <c r="K42" s="5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</row>
    <row r="43" spans="1:22" ht="15.75" customHeight="1" x14ac:dyDescent="0.25">
      <c r="A43" s="77" t="s">
        <v>46</v>
      </c>
      <c r="B43" s="77"/>
      <c r="C43" s="77"/>
      <c r="D43" s="77"/>
      <c r="E43" s="77"/>
      <c r="F43" s="5"/>
      <c r="G43" s="5"/>
      <c r="H43" s="5"/>
      <c r="I43" s="5"/>
      <c r="J43" s="5"/>
      <c r="K43" s="5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</row>
    <row r="44" spans="1:22" ht="15.75" customHeight="1" x14ac:dyDescent="0.25">
      <c r="A44" s="77" t="s">
        <v>47</v>
      </c>
      <c r="B44" s="77"/>
      <c r="C44" s="77"/>
      <c r="D44" s="77"/>
      <c r="E44" s="77"/>
      <c r="F44" s="5"/>
      <c r="G44" s="5"/>
      <c r="H44" s="5"/>
      <c r="I44" s="5"/>
      <c r="J44" s="5"/>
      <c r="K44" s="5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</row>
    <row r="45" spans="1:22" ht="15.75" customHeight="1" x14ac:dyDescent="0.25">
      <c r="A45" s="77" t="s">
        <v>48</v>
      </c>
      <c r="B45" s="77"/>
      <c r="C45" s="77"/>
      <c r="D45" s="77"/>
      <c r="E45" s="77"/>
      <c r="F45" s="5"/>
      <c r="G45" s="5"/>
      <c r="H45" s="5"/>
      <c r="I45" s="5"/>
      <c r="J45" s="5"/>
      <c r="K45" s="5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</row>
    <row r="46" spans="1:22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</row>
    <row r="47" spans="1:22" ht="15.75" customHeight="1" x14ac:dyDescent="0.25">
      <c r="A47" s="74" t="s">
        <v>49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</row>
    <row r="48" spans="1:22" ht="38.25" x14ac:dyDescent="0.25">
      <c r="A48" s="78" t="s">
        <v>43</v>
      </c>
      <c r="B48" s="78"/>
      <c r="C48" s="78"/>
      <c r="D48" s="78"/>
      <c r="E48" s="78"/>
      <c r="F48" s="79" t="s">
        <v>50</v>
      </c>
      <c r="G48" s="79" t="s">
        <v>51</v>
      </c>
      <c r="H48" s="79" t="s">
        <v>52</v>
      </c>
      <c r="I48" s="79" t="s">
        <v>53</v>
      </c>
      <c r="J48" s="79" t="s">
        <v>54</v>
      </c>
      <c r="K48" s="79" t="s">
        <v>55</v>
      </c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</row>
    <row r="49" spans="1:22" ht="38.25" x14ac:dyDescent="0.25">
      <c r="A49" s="77" t="s">
        <v>56</v>
      </c>
      <c r="B49" s="77"/>
      <c r="C49" s="77"/>
      <c r="D49" s="77"/>
      <c r="E49" s="77"/>
      <c r="F49" s="80">
        <v>1989693.5</v>
      </c>
      <c r="G49" s="81" t="s">
        <v>57</v>
      </c>
      <c r="H49" s="82">
        <v>201800010008206</v>
      </c>
      <c r="I49" s="83">
        <v>44896</v>
      </c>
      <c r="J49" s="83">
        <v>44927</v>
      </c>
      <c r="K49" s="81" t="s">
        <v>58</v>
      </c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</row>
    <row r="50" spans="1:22" ht="38.25" x14ac:dyDescent="0.25">
      <c r="A50" s="77" t="s">
        <v>56</v>
      </c>
      <c r="B50" s="77"/>
      <c r="C50" s="77"/>
      <c r="D50" s="77"/>
      <c r="E50" s="77"/>
      <c r="F50" s="80">
        <v>2677614.1</v>
      </c>
      <c r="G50" s="81" t="s">
        <v>59</v>
      </c>
      <c r="H50" s="82">
        <v>201800010008207</v>
      </c>
      <c r="I50" s="83">
        <v>44927</v>
      </c>
      <c r="J50" s="83">
        <v>44927</v>
      </c>
      <c r="K50" s="81" t="s">
        <v>60</v>
      </c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</row>
    <row r="51" spans="1:22" ht="38.25" x14ac:dyDescent="0.25">
      <c r="A51" s="77" t="s">
        <v>56</v>
      </c>
      <c r="B51" s="77"/>
      <c r="C51" s="77"/>
      <c r="D51" s="77"/>
      <c r="E51" s="77"/>
      <c r="F51" s="80">
        <v>448463.45</v>
      </c>
      <c r="G51" s="81" t="s">
        <v>59</v>
      </c>
      <c r="H51" s="82">
        <v>201800010008207</v>
      </c>
      <c r="I51" s="83">
        <v>44958</v>
      </c>
      <c r="J51" s="83">
        <v>44927</v>
      </c>
      <c r="K51" s="81" t="s">
        <v>60</v>
      </c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</row>
    <row r="52" spans="1:22" ht="38.25" x14ac:dyDescent="0.25">
      <c r="A52" s="77" t="s">
        <v>56</v>
      </c>
      <c r="B52" s="77"/>
      <c r="C52" s="77"/>
      <c r="D52" s="77"/>
      <c r="E52" s="77"/>
      <c r="F52" s="80">
        <v>2193572.83</v>
      </c>
      <c r="G52" s="81" t="s">
        <v>59</v>
      </c>
      <c r="H52" s="82">
        <v>201800010008207</v>
      </c>
      <c r="I52" s="83">
        <v>44958</v>
      </c>
      <c r="J52" s="83">
        <v>44958</v>
      </c>
      <c r="K52" s="81" t="s">
        <v>61</v>
      </c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</row>
    <row r="53" spans="1:22" ht="38.25" x14ac:dyDescent="0.25">
      <c r="A53" s="77" t="s">
        <v>56</v>
      </c>
      <c r="B53" s="77"/>
      <c r="C53" s="77"/>
      <c r="D53" s="77"/>
      <c r="E53" s="77"/>
      <c r="F53" s="80">
        <v>781902.1</v>
      </c>
      <c r="G53" s="81" t="s">
        <v>59</v>
      </c>
      <c r="H53" s="82">
        <v>201800010008207</v>
      </c>
      <c r="I53" s="83">
        <v>44986</v>
      </c>
      <c r="J53" s="83">
        <v>44958</v>
      </c>
      <c r="K53" s="81" t="s">
        <v>61</v>
      </c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</row>
    <row r="54" spans="1:22" ht="38.25" x14ac:dyDescent="0.25">
      <c r="A54" s="77" t="s">
        <v>56</v>
      </c>
      <c r="B54" s="77"/>
      <c r="C54" s="77"/>
      <c r="D54" s="77"/>
      <c r="E54" s="77"/>
      <c r="F54" s="80">
        <v>1274358.79</v>
      </c>
      <c r="G54" s="81" t="s">
        <v>59</v>
      </c>
      <c r="H54" s="82">
        <v>201800010008207</v>
      </c>
      <c r="I54" s="83">
        <v>44986</v>
      </c>
      <c r="J54" s="83">
        <v>44986</v>
      </c>
      <c r="K54" s="81" t="s">
        <v>61</v>
      </c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</row>
    <row r="55" spans="1:22" ht="38.25" x14ac:dyDescent="0.25">
      <c r="A55" s="77" t="s">
        <v>56</v>
      </c>
      <c r="B55" s="77"/>
      <c r="C55" s="77"/>
      <c r="D55" s="77"/>
      <c r="E55" s="77"/>
      <c r="F55" s="80">
        <v>640266.42000000004</v>
      </c>
      <c r="G55" s="81" t="s">
        <v>59</v>
      </c>
      <c r="H55" s="82">
        <v>201800010008207</v>
      </c>
      <c r="I55" s="83">
        <v>44986</v>
      </c>
      <c r="J55" s="83">
        <v>45017</v>
      </c>
      <c r="K55" s="81" t="s">
        <v>61</v>
      </c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2" ht="38.25" x14ac:dyDescent="0.25">
      <c r="A56" s="77" t="s">
        <v>56</v>
      </c>
      <c r="B56" s="77"/>
      <c r="C56" s="77"/>
      <c r="D56" s="77"/>
      <c r="E56" s="77"/>
      <c r="F56" s="80">
        <v>2534149.02</v>
      </c>
      <c r="G56" s="81" t="s">
        <v>59</v>
      </c>
      <c r="H56" s="82">
        <v>201800010008207</v>
      </c>
      <c r="I56" s="83">
        <v>45017</v>
      </c>
      <c r="J56" s="83">
        <v>45017</v>
      </c>
      <c r="K56" s="81" t="s">
        <v>61</v>
      </c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2" ht="38.25" x14ac:dyDescent="0.25">
      <c r="A57" s="77" t="s">
        <v>56</v>
      </c>
      <c r="B57" s="77"/>
      <c r="C57" s="77"/>
      <c r="D57" s="77"/>
      <c r="E57" s="77"/>
      <c r="F57" s="80">
        <v>103967.71</v>
      </c>
      <c r="G57" s="81" t="s">
        <v>59</v>
      </c>
      <c r="H57" s="82">
        <v>201800010008207</v>
      </c>
      <c r="I57" s="83">
        <v>45017</v>
      </c>
      <c r="J57" s="83">
        <v>45047</v>
      </c>
      <c r="K57" s="81" t="s">
        <v>61</v>
      </c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</row>
    <row r="58" spans="1:22" ht="38.25" x14ac:dyDescent="0.25">
      <c r="A58" s="77" t="s">
        <v>56</v>
      </c>
      <c r="B58" s="77"/>
      <c r="C58" s="77"/>
      <c r="D58" s="77"/>
      <c r="E58" s="77"/>
      <c r="F58" s="80">
        <v>2737624.54</v>
      </c>
      <c r="G58" s="81" t="s">
        <v>59</v>
      </c>
      <c r="H58" s="82">
        <v>201800010008207</v>
      </c>
      <c r="I58" s="83">
        <v>45047</v>
      </c>
      <c r="J58" s="83">
        <v>45047</v>
      </c>
      <c r="K58" s="81" t="s">
        <v>61</v>
      </c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</row>
    <row r="59" spans="1:22" ht="38.25" x14ac:dyDescent="0.25">
      <c r="A59" s="77" t="s">
        <v>56</v>
      </c>
      <c r="B59" s="77"/>
      <c r="C59" s="77"/>
      <c r="D59" s="77"/>
      <c r="E59" s="77"/>
      <c r="F59" s="80">
        <v>2701931.22</v>
      </c>
      <c r="G59" s="81" t="s">
        <v>59</v>
      </c>
      <c r="H59" s="82">
        <v>201800010008207</v>
      </c>
      <c r="I59" s="83">
        <v>45078</v>
      </c>
      <c r="J59" s="83">
        <v>45078</v>
      </c>
      <c r="K59" s="81" t="s">
        <v>61</v>
      </c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</row>
    <row r="60" spans="1:22" x14ac:dyDescent="0.25">
      <c r="A60" s="77" t="s">
        <v>62</v>
      </c>
      <c r="B60" s="77"/>
      <c r="C60" s="77"/>
      <c r="D60" s="77"/>
      <c r="E60" s="77"/>
      <c r="F60" s="80">
        <v>3000000</v>
      </c>
      <c r="G60" s="81" t="s">
        <v>59</v>
      </c>
      <c r="H60" s="82"/>
      <c r="I60" s="83">
        <v>45108</v>
      </c>
      <c r="J60" s="83">
        <v>45108</v>
      </c>
      <c r="K60" s="81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</row>
    <row r="61" spans="1:22" x14ac:dyDescent="0.25">
      <c r="A61" s="77" t="s">
        <v>62</v>
      </c>
      <c r="B61" s="77"/>
      <c r="C61" s="77"/>
      <c r="D61" s="77"/>
      <c r="E61" s="77"/>
      <c r="F61" s="84">
        <v>2858779.05</v>
      </c>
      <c r="G61" s="81" t="s">
        <v>59</v>
      </c>
      <c r="H61" s="82"/>
      <c r="I61" s="83">
        <v>45139</v>
      </c>
      <c r="J61" s="83">
        <v>45139</v>
      </c>
      <c r="K61" s="81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</row>
    <row r="62" spans="1:22" ht="38.25" x14ac:dyDescent="0.25">
      <c r="A62" s="77" t="s">
        <v>63</v>
      </c>
      <c r="B62" s="77"/>
      <c r="C62" s="77"/>
      <c r="D62" s="77"/>
      <c r="E62" s="77"/>
      <c r="F62" s="80">
        <v>9854.6200000000008</v>
      </c>
      <c r="G62" s="81" t="s">
        <v>59</v>
      </c>
      <c r="H62" s="82">
        <v>201800010008207</v>
      </c>
      <c r="I62" s="83">
        <v>44927</v>
      </c>
      <c r="J62" s="83">
        <v>44927</v>
      </c>
      <c r="K62" s="81" t="s">
        <v>61</v>
      </c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</row>
    <row r="63" spans="1:22" ht="38.25" x14ac:dyDescent="0.25">
      <c r="A63" s="77" t="s">
        <v>63</v>
      </c>
      <c r="B63" s="77"/>
      <c r="C63" s="77"/>
      <c r="D63" s="77"/>
      <c r="E63" s="77"/>
      <c r="F63" s="80">
        <v>9854.6200000000008</v>
      </c>
      <c r="G63" s="81" t="s">
        <v>59</v>
      </c>
      <c r="H63" s="82">
        <v>201800010008207</v>
      </c>
      <c r="I63" s="83">
        <v>44958</v>
      </c>
      <c r="J63" s="83">
        <v>44958</v>
      </c>
      <c r="K63" s="81" t="s">
        <v>61</v>
      </c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</row>
    <row r="64" spans="1:22" ht="38.25" x14ac:dyDescent="0.25">
      <c r="A64" s="77" t="s">
        <v>63</v>
      </c>
      <c r="B64" s="77"/>
      <c r="C64" s="77"/>
      <c r="D64" s="77"/>
      <c r="E64" s="77"/>
      <c r="F64" s="80">
        <v>9854.6200000000008</v>
      </c>
      <c r="G64" s="81" t="s">
        <v>59</v>
      </c>
      <c r="H64" s="82">
        <v>201800010008207</v>
      </c>
      <c r="I64" s="83">
        <v>44986</v>
      </c>
      <c r="J64" s="83">
        <v>45017</v>
      </c>
      <c r="K64" s="81" t="s">
        <v>61</v>
      </c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</row>
    <row r="65" spans="1:22" ht="38.25" x14ac:dyDescent="0.25">
      <c r="A65" s="77" t="s">
        <v>63</v>
      </c>
      <c r="B65" s="77"/>
      <c r="C65" s="77"/>
      <c r="D65" s="77"/>
      <c r="E65" s="77"/>
      <c r="F65" s="80">
        <v>9854.6200000000008</v>
      </c>
      <c r="G65" s="81" t="s">
        <v>59</v>
      </c>
      <c r="H65" s="82">
        <v>201800010008207</v>
      </c>
      <c r="I65" s="83">
        <v>45017</v>
      </c>
      <c r="J65" s="83">
        <v>45047</v>
      </c>
      <c r="K65" s="81" t="s">
        <v>61</v>
      </c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</row>
    <row r="66" spans="1:22" ht="38.25" x14ac:dyDescent="0.25">
      <c r="A66" s="77" t="s">
        <v>63</v>
      </c>
      <c r="B66" s="77"/>
      <c r="C66" s="77"/>
      <c r="D66" s="77"/>
      <c r="E66" s="77"/>
      <c r="F66" s="80">
        <v>9854.6200000000008</v>
      </c>
      <c r="G66" s="81" t="s">
        <v>59</v>
      </c>
      <c r="H66" s="82">
        <v>201800010008207</v>
      </c>
      <c r="I66" s="83">
        <v>45047</v>
      </c>
      <c r="J66" s="83">
        <v>45047</v>
      </c>
      <c r="K66" s="81" t="s">
        <v>61</v>
      </c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</row>
    <row r="67" spans="1:22" ht="38.25" x14ac:dyDescent="0.25">
      <c r="A67" s="77" t="s">
        <v>63</v>
      </c>
      <c r="B67" s="77"/>
      <c r="C67" s="77"/>
      <c r="D67" s="77"/>
      <c r="E67" s="77"/>
      <c r="F67" s="80">
        <v>9854.6200000000008</v>
      </c>
      <c r="G67" s="81" t="s">
        <v>59</v>
      </c>
      <c r="H67" s="82">
        <v>201800010008207</v>
      </c>
      <c r="I67" s="83">
        <v>45078</v>
      </c>
      <c r="J67" s="83">
        <v>45078</v>
      </c>
      <c r="K67" s="81" t="s">
        <v>61</v>
      </c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</row>
    <row r="68" spans="1:22" ht="38.25" x14ac:dyDescent="0.25">
      <c r="A68" s="77" t="s">
        <v>64</v>
      </c>
      <c r="B68" s="77"/>
      <c r="C68" s="77"/>
      <c r="D68" s="77"/>
      <c r="E68" s="77"/>
      <c r="F68" s="80">
        <v>78849.88</v>
      </c>
      <c r="G68" s="81" t="s">
        <v>65</v>
      </c>
      <c r="H68" s="82">
        <v>201800010008207</v>
      </c>
      <c r="I68" s="83">
        <v>44927</v>
      </c>
      <c r="J68" s="83">
        <v>44927</v>
      </c>
      <c r="K68" s="81" t="s">
        <v>60</v>
      </c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</row>
    <row r="69" spans="1:22" ht="38.25" x14ac:dyDescent="0.25">
      <c r="A69" s="77" t="s">
        <v>64</v>
      </c>
      <c r="B69" s="77"/>
      <c r="C69" s="77"/>
      <c r="D69" s="77"/>
      <c r="E69" s="77"/>
      <c r="F69" s="80">
        <v>69146</v>
      </c>
      <c r="G69" s="81" t="s">
        <v>65</v>
      </c>
      <c r="H69" s="82">
        <v>201800010008207</v>
      </c>
      <c r="I69" s="83">
        <v>44958</v>
      </c>
      <c r="J69" s="83">
        <v>44958</v>
      </c>
      <c r="K69" s="81" t="s">
        <v>60</v>
      </c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</row>
    <row r="70" spans="1:22" ht="38.25" x14ac:dyDescent="0.25">
      <c r="A70" s="77" t="s">
        <v>64</v>
      </c>
      <c r="B70" s="77"/>
      <c r="C70" s="77"/>
      <c r="D70" s="77"/>
      <c r="E70" s="77"/>
      <c r="F70" s="80">
        <v>77405.39</v>
      </c>
      <c r="G70" s="81" t="s">
        <v>65</v>
      </c>
      <c r="H70" s="82">
        <v>201800010008207</v>
      </c>
      <c r="I70" s="83">
        <v>44986</v>
      </c>
      <c r="J70" s="83">
        <v>44986</v>
      </c>
      <c r="K70" s="81" t="s">
        <v>60</v>
      </c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</row>
    <row r="71" spans="1:22" ht="38.25" x14ac:dyDescent="0.25">
      <c r="A71" s="77" t="s">
        <v>64</v>
      </c>
      <c r="B71" s="77"/>
      <c r="C71" s="77"/>
      <c r="D71" s="77"/>
      <c r="E71" s="77"/>
      <c r="F71" s="80">
        <v>80088.73</v>
      </c>
      <c r="G71" s="81" t="s">
        <v>65</v>
      </c>
      <c r="H71" s="82">
        <v>201800010008207</v>
      </c>
      <c r="I71" s="83">
        <v>45017</v>
      </c>
      <c r="J71" s="83">
        <v>45017</v>
      </c>
      <c r="K71" s="81" t="s">
        <v>60</v>
      </c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</row>
    <row r="72" spans="1:22" ht="38.25" x14ac:dyDescent="0.25">
      <c r="A72" s="77" t="s">
        <v>64</v>
      </c>
      <c r="B72" s="77"/>
      <c r="C72" s="77"/>
      <c r="D72" s="77"/>
      <c r="E72" s="77"/>
      <c r="F72" s="80">
        <v>71320.33</v>
      </c>
      <c r="G72" s="81" t="s">
        <v>65</v>
      </c>
      <c r="H72" s="82">
        <v>201800010008207</v>
      </c>
      <c r="I72" s="83">
        <v>45047</v>
      </c>
      <c r="J72" s="83">
        <v>45047</v>
      </c>
      <c r="K72" s="81" t="s">
        <v>60</v>
      </c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</row>
    <row r="73" spans="1:22" ht="38.25" x14ac:dyDescent="0.25">
      <c r="A73" s="77" t="s">
        <v>64</v>
      </c>
      <c r="B73" s="77"/>
      <c r="C73" s="77"/>
      <c r="D73" s="77"/>
      <c r="E73" s="77"/>
      <c r="F73" s="80">
        <v>70265.84</v>
      </c>
      <c r="G73" s="81" t="s">
        <v>65</v>
      </c>
      <c r="H73" s="82">
        <v>201800010008207</v>
      </c>
      <c r="I73" s="83">
        <v>45078</v>
      </c>
      <c r="J73" s="83">
        <v>45078</v>
      </c>
      <c r="K73" s="81" t="s">
        <v>61</v>
      </c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</row>
    <row r="74" spans="1:22" x14ac:dyDescent="0.25">
      <c r="A74" s="77" t="s">
        <v>66</v>
      </c>
      <c r="B74" s="77"/>
      <c r="C74" s="77"/>
      <c r="D74" s="77"/>
      <c r="E74" s="77"/>
      <c r="F74" s="80">
        <v>90000</v>
      </c>
      <c r="G74" s="81" t="s">
        <v>65</v>
      </c>
      <c r="H74" s="82"/>
      <c r="I74" s="83">
        <v>45108</v>
      </c>
      <c r="J74" s="83">
        <v>45108</v>
      </c>
      <c r="K74" s="81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</row>
    <row r="75" spans="1:22" x14ac:dyDescent="0.25">
      <c r="A75" s="77" t="s">
        <v>66</v>
      </c>
      <c r="B75" s="77"/>
      <c r="C75" s="77"/>
      <c r="D75" s="77"/>
      <c r="E75" s="77"/>
      <c r="F75" s="80">
        <v>90000</v>
      </c>
      <c r="G75" s="81" t="s">
        <v>65</v>
      </c>
      <c r="H75" s="82"/>
      <c r="I75" s="83">
        <v>45139</v>
      </c>
      <c r="J75" s="83">
        <v>45139</v>
      </c>
      <c r="K75" s="81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</row>
    <row r="76" spans="1:22" ht="38.25" x14ac:dyDescent="0.25">
      <c r="A76" s="77" t="s">
        <v>67</v>
      </c>
      <c r="B76" s="77"/>
      <c r="C76" s="77"/>
      <c r="D76" s="77"/>
      <c r="E76" s="77"/>
      <c r="F76" s="85">
        <v>141220.95199999999</v>
      </c>
      <c r="G76" s="81" t="s">
        <v>65</v>
      </c>
      <c r="H76" s="82">
        <v>202300010017653</v>
      </c>
      <c r="I76" s="83" t="s">
        <v>68</v>
      </c>
      <c r="J76" s="83">
        <v>45139</v>
      </c>
      <c r="K76" s="86" t="s">
        <v>69</v>
      </c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</row>
    <row r="77" spans="1:22" x14ac:dyDescent="0.25">
      <c r="A77" s="77" t="s">
        <v>70</v>
      </c>
      <c r="B77" s="77"/>
      <c r="C77" s="77"/>
      <c r="D77" s="77"/>
      <c r="E77" s="77"/>
      <c r="F77" s="87"/>
      <c r="G77" s="87"/>
      <c r="H77" s="87"/>
      <c r="I77" s="88"/>
      <c r="J77" s="88"/>
      <c r="K77" s="87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</row>
    <row r="78" spans="1:22" ht="38.25" x14ac:dyDescent="0.25">
      <c r="A78" s="77" t="s">
        <v>71</v>
      </c>
      <c r="B78" s="77"/>
      <c r="C78" s="77"/>
      <c r="D78" s="77"/>
      <c r="E78" s="77"/>
      <c r="F78" s="80">
        <v>26764.53</v>
      </c>
      <c r="G78" s="81" t="s">
        <v>59</v>
      </c>
      <c r="H78" s="82">
        <v>201800010008207</v>
      </c>
      <c r="I78" s="83">
        <v>44927</v>
      </c>
      <c r="J78" s="83">
        <v>44986</v>
      </c>
      <c r="K78" s="81" t="s">
        <v>60</v>
      </c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</row>
    <row r="79" spans="1:22" ht="38.25" customHeight="1" x14ac:dyDescent="0.25">
      <c r="A79" s="77" t="s">
        <v>71</v>
      </c>
      <c r="B79" s="77"/>
      <c r="C79" s="77"/>
      <c r="D79" s="77"/>
      <c r="E79" s="77"/>
      <c r="F79" s="80">
        <v>62342.35</v>
      </c>
      <c r="G79" s="81" t="s">
        <v>59</v>
      </c>
      <c r="H79" s="82">
        <v>201800010008207</v>
      </c>
      <c r="I79" s="83">
        <v>44958</v>
      </c>
      <c r="J79" s="83">
        <v>44986</v>
      </c>
      <c r="K79" s="81" t="s">
        <v>60</v>
      </c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</row>
    <row r="80" spans="1:22" ht="38.25" customHeight="1" x14ac:dyDescent="0.25">
      <c r="A80" s="77" t="s">
        <v>71</v>
      </c>
      <c r="B80" s="77"/>
      <c r="C80" s="77"/>
      <c r="D80" s="77"/>
      <c r="E80" s="77"/>
      <c r="F80" s="80">
        <v>7851.32</v>
      </c>
      <c r="G80" s="81" t="s">
        <v>59</v>
      </c>
      <c r="H80" s="82">
        <v>201800010008207</v>
      </c>
      <c r="I80" s="83">
        <v>44986</v>
      </c>
      <c r="J80" s="83">
        <v>44986</v>
      </c>
      <c r="K80" s="81" t="s">
        <v>60</v>
      </c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</row>
    <row r="81" spans="1:23" ht="38.25" customHeight="1" x14ac:dyDescent="0.25">
      <c r="A81" s="77" t="s">
        <v>71</v>
      </c>
      <c r="B81" s="77"/>
      <c r="C81" s="77"/>
      <c r="D81" s="77"/>
      <c r="E81" s="77"/>
      <c r="F81" s="80">
        <v>5753.17</v>
      </c>
      <c r="G81" s="81" t="s">
        <v>59</v>
      </c>
      <c r="H81" s="82">
        <v>201800010008207</v>
      </c>
      <c r="I81" s="83">
        <v>45017</v>
      </c>
      <c r="J81" s="83">
        <v>44986</v>
      </c>
      <c r="K81" s="81" t="s">
        <v>60</v>
      </c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</row>
    <row r="82" spans="1:23" ht="38.25" customHeight="1" x14ac:dyDescent="0.25">
      <c r="A82" s="77" t="s">
        <v>71</v>
      </c>
      <c r="B82" s="77"/>
      <c r="C82" s="77"/>
      <c r="D82" s="77"/>
      <c r="E82" s="77"/>
      <c r="F82" s="80">
        <v>57378.179999997839</v>
      </c>
      <c r="G82" s="81" t="s">
        <v>59</v>
      </c>
      <c r="H82" s="82">
        <v>201800010008207</v>
      </c>
      <c r="I82" s="83">
        <v>45017</v>
      </c>
      <c r="J82" s="83">
        <v>45047</v>
      </c>
      <c r="K82" s="81" t="s">
        <v>60</v>
      </c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</row>
    <row r="83" spans="1:23" ht="38.25" customHeight="1" x14ac:dyDescent="0.25">
      <c r="A83" s="77" t="s">
        <v>71</v>
      </c>
      <c r="B83" s="77"/>
      <c r="C83" s="77"/>
      <c r="D83" s="77"/>
      <c r="E83" s="77"/>
      <c r="F83" s="80">
        <v>3130.55</v>
      </c>
      <c r="G83" s="81" t="s">
        <v>59</v>
      </c>
      <c r="H83" s="82">
        <v>201800010008207</v>
      </c>
      <c r="I83" s="83">
        <v>45047</v>
      </c>
      <c r="J83" s="83">
        <v>45078</v>
      </c>
      <c r="K83" s="81" t="s">
        <v>60</v>
      </c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</row>
    <row r="84" spans="1:23" ht="38.25" customHeight="1" x14ac:dyDescent="0.25">
      <c r="A84" s="77" t="s">
        <v>71</v>
      </c>
      <c r="B84" s="77"/>
      <c r="C84" s="77"/>
      <c r="D84" s="77"/>
      <c r="E84" s="77"/>
      <c r="F84" s="80">
        <v>2447.41</v>
      </c>
      <c r="G84" s="81" t="s">
        <v>59</v>
      </c>
      <c r="H84" s="82">
        <v>201800010008207</v>
      </c>
      <c r="I84" s="83">
        <v>45078</v>
      </c>
      <c r="J84" s="83">
        <v>45078</v>
      </c>
      <c r="K84" s="81" t="s">
        <v>60</v>
      </c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</row>
    <row r="85" spans="1:23" ht="15.75" thickBot="1" x14ac:dyDescent="0.3">
      <c r="A85" s="89" t="s">
        <v>72</v>
      </c>
      <c r="B85" s="89"/>
      <c r="C85" s="89"/>
      <c r="D85" s="89"/>
      <c r="E85" s="89"/>
      <c r="F85" s="90">
        <f>SUM(F49:F84)</f>
        <v>24935415.08200001</v>
      </c>
      <c r="G85" s="91"/>
      <c r="H85" s="91"/>
      <c r="I85" s="91"/>
      <c r="J85" s="91"/>
      <c r="K85" s="91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</row>
    <row r="86" spans="1:23" s="95" customFormat="1" ht="13.5" thickBot="1" x14ac:dyDescent="0.25">
      <c r="A86" s="92" t="s">
        <v>73</v>
      </c>
      <c r="B86" s="92"/>
      <c r="C86" s="92"/>
      <c r="D86" s="92"/>
      <c r="E86" s="92"/>
      <c r="F86" s="92"/>
      <c r="G86" s="92"/>
      <c r="H86" s="92"/>
      <c r="I86" s="93"/>
      <c r="J86" s="93"/>
      <c r="K86" s="9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94"/>
    </row>
    <row r="87" spans="1:23" ht="15.75" thickBot="1" x14ac:dyDescent="0.3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</row>
    <row r="88" spans="1:23" ht="15" customHeight="1" x14ac:dyDescent="0.25">
      <c r="A88" s="96" t="s">
        <v>74</v>
      </c>
      <c r="B88" s="97"/>
      <c r="C88" s="97"/>
      <c r="D88" s="97"/>
      <c r="E88" s="97"/>
      <c r="F88" s="97"/>
      <c r="G88" s="97"/>
      <c r="H88" s="97"/>
      <c r="I88" s="97"/>
      <c r="J88" s="97"/>
      <c r="K88" s="98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</row>
    <row r="89" spans="1:23" ht="15.75" thickBot="1" x14ac:dyDescent="0.3">
      <c r="A89" s="99"/>
      <c r="B89" s="100"/>
      <c r="C89" s="100"/>
      <c r="D89" s="100"/>
      <c r="E89" s="100"/>
      <c r="F89" s="100"/>
      <c r="G89" s="100"/>
      <c r="H89" s="100"/>
      <c r="I89" s="100"/>
      <c r="J89" s="100"/>
      <c r="K89" s="101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</row>
    <row r="90" spans="1:23" x14ac:dyDescent="0.25">
      <c r="A90" s="73"/>
      <c r="B90" s="73"/>
      <c r="C90" s="102"/>
      <c r="D90" s="73"/>
      <c r="E90" s="73"/>
      <c r="F90" s="73"/>
      <c r="G90" s="73"/>
      <c r="H90" s="73"/>
      <c r="I90" s="73"/>
      <c r="J90" s="10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</row>
    <row r="91" spans="1:23" x14ac:dyDescent="0.25">
      <c r="A91" s="92" t="s">
        <v>75</v>
      </c>
      <c r="B91" s="92"/>
      <c r="C91" s="92"/>
      <c r="D91" s="92"/>
      <c r="E91" s="92"/>
      <c r="F91" s="92"/>
      <c r="G91" s="92"/>
      <c r="H91" s="92"/>
      <c r="I91" s="73"/>
      <c r="J91" s="10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</row>
    <row r="92" spans="1:23" x14ac:dyDescent="0.25">
      <c r="A92" s="73"/>
      <c r="B92" s="73"/>
      <c r="C92" s="102"/>
      <c r="D92" s="73"/>
      <c r="E92" s="73"/>
      <c r="F92" s="73"/>
      <c r="G92" s="73"/>
      <c r="H92" s="73"/>
      <c r="I92" s="73"/>
      <c r="J92" s="10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</row>
    <row r="93" spans="1:23" x14ac:dyDescent="0.25">
      <c r="A93" s="73"/>
      <c r="B93" s="73"/>
      <c r="C93" s="102"/>
      <c r="D93" s="73"/>
      <c r="E93" s="73"/>
      <c r="F93" s="73"/>
      <c r="G93" s="73"/>
      <c r="H93" s="73"/>
      <c r="I93" s="73"/>
      <c r="J93" s="10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</row>
    <row r="94" spans="1:23" x14ac:dyDescent="0.25">
      <c r="A94" s="73"/>
      <c r="B94" s="73"/>
      <c r="C94" s="102"/>
      <c r="D94" s="73"/>
      <c r="E94" s="73"/>
      <c r="F94" s="73"/>
      <c r="G94" s="73"/>
      <c r="H94" s="73"/>
      <c r="I94" s="73"/>
      <c r="J94" s="10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</row>
    <row r="95" spans="1:23" x14ac:dyDescent="0.25">
      <c r="A95" s="73"/>
      <c r="B95" s="73"/>
      <c r="C95" s="102"/>
      <c r="D95" s="73"/>
      <c r="E95" s="73"/>
      <c r="F95" s="73"/>
      <c r="G95" s="73"/>
      <c r="H95" s="73"/>
      <c r="I95" s="73"/>
      <c r="J95" s="10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</row>
    <row r="96" spans="1:23" x14ac:dyDescent="0.25">
      <c r="A96" s="73"/>
      <c r="B96" s="73"/>
      <c r="C96" s="102"/>
      <c r="D96" s="73"/>
      <c r="E96" s="73"/>
      <c r="F96" s="73"/>
      <c r="G96" s="73"/>
      <c r="H96" s="73"/>
      <c r="I96" s="73"/>
      <c r="J96" s="10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</row>
    <row r="97" spans="1:22" x14ac:dyDescent="0.25">
      <c r="A97" s="73"/>
      <c r="B97" s="73"/>
      <c r="C97" s="102"/>
      <c r="D97" s="73"/>
      <c r="E97" s="73"/>
      <c r="F97" s="73"/>
      <c r="G97" s="73"/>
      <c r="H97" s="73"/>
      <c r="I97" s="73"/>
      <c r="J97" s="10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</row>
    <row r="98" spans="1:22" x14ac:dyDescent="0.25">
      <c r="A98" s="73"/>
      <c r="B98" s="73"/>
      <c r="C98" s="102"/>
      <c r="D98" s="73"/>
      <c r="E98" s="73"/>
      <c r="F98" s="73"/>
      <c r="G98" s="73"/>
      <c r="H98" s="73"/>
      <c r="I98" s="73"/>
      <c r="J98" s="10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</row>
    <row r="99" spans="1:22" x14ac:dyDescent="0.25">
      <c r="A99" s="73"/>
      <c r="B99" s="73"/>
      <c r="C99" s="102"/>
      <c r="D99" s="73"/>
      <c r="E99" s="73"/>
      <c r="F99" s="73"/>
      <c r="G99" s="73"/>
      <c r="H99" s="73"/>
      <c r="I99" s="73"/>
      <c r="J99" s="10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</row>
    <row r="100" spans="1:22" x14ac:dyDescent="0.25">
      <c r="A100" s="73"/>
      <c r="B100" s="73"/>
      <c r="C100" s="102"/>
      <c r="D100" s="73"/>
      <c r="E100" s="73"/>
      <c r="F100" s="73"/>
      <c r="G100" s="73"/>
      <c r="H100" s="73"/>
      <c r="I100" s="73"/>
      <c r="J100" s="10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</row>
    <row r="101" spans="1:22" x14ac:dyDescent="0.25">
      <c r="A101" s="73"/>
      <c r="B101" s="73"/>
      <c r="C101" s="102"/>
      <c r="D101" s="73"/>
      <c r="E101" s="73"/>
      <c r="F101" s="73"/>
      <c r="G101" s="73"/>
      <c r="H101" s="73"/>
      <c r="I101" s="73"/>
      <c r="J101" s="10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</row>
    <row r="102" spans="1:22" x14ac:dyDescent="0.25">
      <c r="A102" s="73"/>
      <c r="B102" s="73"/>
      <c r="C102" s="102"/>
      <c r="D102" s="73"/>
      <c r="E102" s="73"/>
      <c r="F102" s="73"/>
      <c r="G102" s="73"/>
      <c r="H102" s="73"/>
      <c r="I102" s="73"/>
      <c r="J102" s="10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</row>
    <row r="103" spans="1:22" x14ac:dyDescent="0.25">
      <c r="A103" s="73"/>
      <c r="B103" s="73"/>
      <c r="C103" s="102"/>
      <c r="D103" s="73"/>
      <c r="E103" s="73"/>
      <c r="F103" s="73"/>
      <c r="G103" s="73"/>
      <c r="H103" s="73"/>
      <c r="I103" s="73"/>
      <c r="J103" s="10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</row>
    <row r="104" spans="1:22" x14ac:dyDescent="0.25">
      <c r="A104" s="73"/>
      <c r="B104" s="73"/>
      <c r="C104" s="102"/>
      <c r="D104" s="73"/>
      <c r="E104" s="73"/>
      <c r="F104" s="73"/>
      <c r="G104" s="73"/>
      <c r="H104" s="73"/>
      <c r="I104" s="73"/>
      <c r="J104" s="10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</row>
    <row r="105" spans="1:22" x14ac:dyDescent="0.25">
      <c r="A105" s="73"/>
      <c r="B105" s="73"/>
      <c r="C105" s="102"/>
      <c r="D105" s="73"/>
      <c r="E105" s="73"/>
      <c r="F105" s="73"/>
      <c r="G105" s="73"/>
      <c r="H105" s="73"/>
      <c r="I105" s="73"/>
      <c r="J105" s="10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</row>
    <row r="106" spans="1:22" x14ac:dyDescent="0.25">
      <c r="A106" s="73"/>
      <c r="B106" s="73"/>
      <c r="C106" s="102"/>
      <c r="D106" s="73"/>
      <c r="E106" s="73"/>
      <c r="F106" s="73"/>
      <c r="G106" s="73"/>
      <c r="H106" s="73"/>
      <c r="I106" s="73"/>
      <c r="J106" s="10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</row>
    <row r="107" spans="1:22" x14ac:dyDescent="0.25">
      <c r="A107" s="73"/>
      <c r="B107" s="73"/>
      <c r="C107" s="102"/>
      <c r="D107" s="73"/>
      <c r="E107" s="73"/>
      <c r="F107" s="73"/>
      <c r="G107" s="73"/>
      <c r="H107" s="73"/>
      <c r="I107" s="73"/>
      <c r="J107" s="10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</row>
    <row r="108" spans="1:22" x14ac:dyDescent="0.25">
      <c r="A108" s="73"/>
      <c r="B108" s="73"/>
      <c r="C108" s="102"/>
      <c r="D108" s="73"/>
      <c r="E108" s="73"/>
      <c r="F108" s="73"/>
      <c r="G108" s="73"/>
      <c r="H108" s="73"/>
      <c r="I108" s="73"/>
      <c r="J108" s="10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</row>
    <row r="109" spans="1:22" x14ac:dyDescent="0.25">
      <c r="A109" s="73"/>
      <c r="B109" s="73"/>
      <c r="C109" s="102"/>
      <c r="D109" s="73"/>
      <c r="E109" s="73"/>
      <c r="F109" s="73"/>
      <c r="G109" s="73"/>
      <c r="H109" s="73"/>
      <c r="I109" s="73"/>
      <c r="J109" s="10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</row>
    <row r="110" spans="1:22" x14ac:dyDescent="0.25">
      <c r="A110" s="73"/>
      <c r="B110" s="73"/>
      <c r="C110" s="102"/>
      <c r="D110" s="73"/>
      <c r="E110" s="73"/>
      <c r="F110" s="73"/>
      <c r="G110" s="73"/>
      <c r="H110" s="73"/>
      <c r="I110" s="73"/>
      <c r="J110" s="10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</row>
    <row r="111" spans="1:22" x14ac:dyDescent="0.25">
      <c r="A111" s="104"/>
      <c r="B111" s="104"/>
      <c r="C111" s="105"/>
      <c r="D111" s="104"/>
      <c r="E111" s="104"/>
      <c r="F111" s="104"/>
      <c r="G111" s="104"/>
      <c r="H111" s="104"/>
      <c r="I111" s="104"/>
      <c r="J111" s="106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</row>
    <row r="112" spans="1:22" x14ac:dyDescent="0.25">
      <c r="A112" s="104"/>
      <c r="B112" s="104"/>
      <c r="C112" s="105"/>
      <c r="D112" s="104"/>
      <c r="E112" s="104"/>
      <c r="F112" s="104"/>
      <c r="G112" s="104"/>
      <c r="H112" s="104"/>
      <c r="I112" s="104"/>
      <c r="J112" s="106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</row>
    <row r="113" spans="1:22" x14ac:dyDescent="0.25">
      <c r="A113" s="104"/>
      <c r="B113" s="104"/>
      <c r="C113" s="105"/>
      <c r="D113" s="104"/>
      <c r="E113" s="104"/>
      <c r="F113" s="104"/>
      <c r="G113" s="104"/>
      <c r="H113" s="104"/>
      <c r="I113" s="104"/>
      <c r="J113" s="106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</row>
    <row r="114" spans="1:22" x14ac:dyDescent="0.25">
      <c r="A114" s="104"/>
      <c r="B114" s="104"/>
      <c r="C114" s="105"/>
      <c r="D114" s="104"/>
      <c r="E114" s="104"/>
      <c r="F114" s="104"/>
      <c r="G114" s="104"/>
      <c r="H114" s="104"/>
      <c r="I114" s="104"/>
      <c r="J114" s="106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</row>
    <row r="115" spans="1:22" x14ac:dyDescent="0.25">
      <c r="A115" s="104"/>
      <c r="B115" s="104"/>
      <c r="C115" s="105"/>
      <c r="D115" s="104"/>
      <c r="E115" s="104"/>
      <c r="F115" s="104"/>
      <c r="G115" s="104"/>
      <c r="H115" s="104"/>
      <c r="I115" s="104"/>
      <c r="J115" s="106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</row>
    <row r="116" spans="1:22" x14ac:dyDescent="0.25">
      <c r="A116" s="104"/>
      <c r="B116" s="104"/>
      <c r="C116" s="105"/>
      <c r="D116" s="104"/>
      <c r="E116" s="104"/>
      <c r="F116" s="104"/>
      <c r="G116" s="104"/>
      <c r="H116" s="104"/>
      <c r="I116" s="104"/>
      <c r="J116" s="106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</row>
    <row r="117" spans="1:22" x14ac:dyDescent="0.25">
      <c r="A117" s="104"/>
      <c r="B117" s="104"/>
      <c r="C117" s="105"/>
      <c r="D117" s="104"/>
      <c r="E117" s="104"/>
      <c r="F117" s="104"/>
      <c r="G117" s="104"/>
      <c r="H117" s="104"/>
      <c r="I117" s="104"/>
      <c r="J117" s="106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</row>
    <row r="118" spans="1:22" x14ac:dyDescent="0.25">
      <c r="A118" s="104"/>
      <c r="B118" s="104"/>
      <c r="C118" s="105"/>
      <c r="D118" s="104"/>
      <c r="E118" s="104"/>
      <c r="F118" s="104"/>
      <c r="G118" s="104"/>
      <c r="H118" s="104"/>
      <c r="I118" s="104"/>
      <c r="J118" s="106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</row>
    <row r="119" spans="1:22" x14ac:dyDescent="0.25">
      <c r="A119" s="104"/>
      <c r="B119" s="104"/>
      <c r="C119" s="105"/>
      <c r="D119" s="104"/>
      <c r="E119" s="104"/>
      <c r="F119" s="104"/>
      <c r="G119" s="104"/>
      <c r="H119" s="104"/>
      <c r="I119" s="104"/>
      <c r="J119" s="106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</row>
    <row r="120" spans="1:22" x14ac:dyDescent="0.25">
      <c r="A120" s="104"/>
      <c r="B120" s="104"/>
      <c r="C120" s="105"/>
      <c r="D120" s="104"/>
      <c r="E120" s="104"/>
      <c r="F120" s="104"/>
      <c r="G120" s="104"/>
      <c r="H120" s="104"/>
      <c r="I120" s="104"/>
      <c r="J120" s="106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</row>
    <row r="121" spans="1:22" x14ac:dyDescent="0.25">
      <c r="A121" s="104"/>
      <c r="B121" s="104"/>
      <c r="C121" s="105"/>
      <c r="D121" s="104"/>
      <c r="E121" s="104"/>
      <c r="F121" s="104"/>
      <c r="G121" s="104"/>
      <c r="H121" s="104"/>
      <c r="I121" s="104"/>
      <c r="J121" s="106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</row>
    <row r="122" spans="1:22" x14ac:dyDescent="0.25">
      <c r="A122" s="104"/>
      <c r="B122" s="104"/>
      <c r="C122" s="105"/>
      <c r="D122" s="104"/>
      <c r="E122" s="104"/>
      <c r="F122" s="104"/>
      <c r="G122" s="104"/>
      <c r="H122" s="104"/>
      <c r="I122" s="104"/>
      <c r="J122" s="106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</row>
    <row r="123" spans="1:22" x14ac:dyDescent="0.25">
      <c r="A123" s="104"/>
      <c r="B123" s="104"/>
      <c r="C123" s="105"/>
      <c r="D123" s="104"/>
      <c r="E123" s="104"/>
      <c r="F123" s="104"/>
      <c r="G123" s="104"/>
      <c r="H123" s="104"/>
      <c r="I123" s="104"/>
      <c r="J123" s="106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</row>
    <row r="124" spans="1:22" x14ac:dyDescent="0.25">
      <c r="A124" s="104"/>
      <c r="B124" s="104"/>
      <c r="C124" s="105"/>
      <c r="D124" s="104"/>
      <c r="E124" s="104"/>
      <c r="F124" s="104"/>
      <c r="G124" s="104"/>
      <c r="H124" s="104"/>
      <c r="I124" s="104"/>
      <c r="J124" s="106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</row>
    <row r="125" spans="1:22" x14ac:dyDescent="0.25">
      <c r="A125" s="104"/>
      <c r="B125" s="104"/>
      <c r="C125" s="105"/>
      <c r="D125" s="104"/>
      <c r="E125" s="104"/>
      <c r="F125" s="104"/>
      <c r="G125" s="104"/>
      <c r="H125" s="104"/>
      <c r="I125" s="104"/>
      <c r="J125" s="106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</row>
    <row r="126" spans="1:22" x14ac:dyDescent="0.25">
      <c r="A126" s="104"/>
      <c r="B126" s="104"/>
      <c r="C126" s="105"/>
      <c r="D126" s="104"/>
      <c r="E126" s="104"/>
      <c r="F126" s="104"/>
      <c r="G126" s="104"/>
      <c r="H126" s="104"/>
      <c r="I126" s="104"/>
      <c r="J126" s="106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</row>
    <row r="127" spans="1:22" x14ac:dyDescent="0.25">
      <c r="A127" s="104"/>
      <c r="B127" s="104"/>
      <c r="C127" s="105"/>
      <c r="D127" s="104"/>
      <c r="E127" s="104"/>
      <c r="F127" s="104"/>
      <c r="G127" s="104"/>
      <c r="H127" s="104"/>
      <c r="I127" s="104"/>
      <c r="J127" s="106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</row>
    <row r="128" spans="1:22" x14ac:dyDescent="0.25">
      <c r="A128" s="104"/>
      <c r="B128" s="104"/>
      <c r="C128" s="105"/>
      <c r="D128" s="104"/>
      <c r="E128" s="104"/>
      <c r="F128" s="104"/>
      <c r="G128" s="104"/>
      <c r="H128" s="104"/>
      <c r="I128" s="104"/>
      <c r="J128" s="106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</row>
    <row r="129" spans="1:22" x14ac:dyDescent="0.25">
      <c r="A129" s="104"/>
      <c r="B129" s="104"/>
      <c r="C129" s="105"/>
      <c r="D129" s="104"/>
      <c r="E129" s="104"/>
      <c r="F129" s="104"/>
      <c r="G129" s="104"/>
      <c r="H129" s="104"/>
      <c r="I129" s="104"/>
      <c r="J129" s="106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</row>
    <row r="130" spans="1:22" x14ac:dyDescent="0.25">
      <c r="A130" s="104"/>
      <c r="B130" s="104"/>
      <c r="C130" s="105"/>
      <c r="D130" s="104"/>
      <c r="E130" s="104"/>
      <c r="F130" s="104"/>
      <c r="G130" s="104"/>
      <c r="H130" s="104"/>
      <c r="I130" s="104"/>
      <c r="J130" s="106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</row>
    <row r="131" spans="1:22" x14ac:dyDescent="0.25">
      <c r="A131" s="104"/>
      <c r="B131" s="104"/>
      <c r="C131" s="105"/>
      <c r="D131" s="104"/>
      <c r="E131" s="104"/>
      <c r="F131" s="104"/>
      <c r="G131" s="104"/>
      <c r="H131" s="104"/>
      <c r="I131" s="104"/>
      <c r="J131" s="106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</row>
    <row r="132" spans="1:22" x14ac:dyDescent="0.25">
      <c r="A132" s="104"/>
      <c r="B132" s="104"/>
      <c r="C132" s="105"/>
      <c r="D132" s="104"/>
      <c r="E132" s="104"/>
      <c r="F132" s="104"/>
      <c r="G132" s="104"/>
      <c r="H132" s="104"/>
      <c r="I132" s="104"/>
      <c r="J132" s="106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</row>
    <row r="133" spans="1:22" x14ac:dyDescent="0.25">
      <c r="A133" s="104"/>
      <c r="B133" s="104"/>
      <c r="C133" s="105"/>
      <c r="D133" s="104"/>
      <c r="E133" s="104"/>
      <c r="F133" s="104"/>
      <c r="G133" s="104"/>
      <c r="H133" s="104"/>
      <c r="I133" s="104"/>
      <c r="J133" s="106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</row>
  </sheetData>
  <mergeCells count="76">
    <mergeCell ref="A83:E83"/>
    <mergeCell ref="A84:E84"/>
    <mergeCell ref="A85:E85"/>
    <mergeCell ref="A86:H86"/>
    <mergeCell ref="A88:K89"/>
    <mergeCell ref="A91:H91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47:K47"/>
    <mergeCell ref="A48:E48"/>
    <mergeCell ref="A49:E49"/>
    <mergeCell ref="A50:E50"/>
    <mergeCell ref="A51:E51"/>
    <mergeCell ref="A52:E52"/>
    <mergeCell ref="A39:E40"/>
    <mergeCell ref="A41:E41"/>
    <mergeCell ref="A42:E42"/>
    <mergeCell ref="A43:E43"/>
    <mergeCell ref="A44:E44"/>
    <mergeCell ref="A45:E45"/>
    <mergeCell ref="K20:N20"/>
    <mergeCell ref="O20:P20"/>
    <mergeCell ref="R20:S20"/>
    <mergeCell ref="T20:U20"/>
    <mergeCell ref="V20:V21"/>
    <mergeCell ref="A38:E38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1102362204722" right="0.51181102362204722" top="0.78740157480314965" bottom="0.78740157480314965" header="0.31496062992125984" footer="0.31496062992125984"/>
  <pageSetup paperSize="9" scale="37" fitToHeight="0" orientation="landscape" r:id="rId1"/>
  <headerFooter>
    <oddHeader>&amp;C&amp;G</oddHeader>
    <oddFooter>&amp;LÁrea Responsável: SUPECC/SGI/SES&amp;RPág &amp;P de &amp;N - 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2023-09-28T17:39:38Z</dcterms:created>
  <dcterms:modified xsi:type="dcterms:W3CDTF">2023-09-28T17:40:10Z</dcterms:modified>
</cp:coreProperties>
</file>