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ABRIL 2024\"/>
    </mc:Choice>
  </mc:AlternateContent>
  <xr:revisionPtr revIDLastSave="0" documentId="8_{B0044187-6300-4ECB-9F5B-9DA0D75A0B1E}" xr6:coauthVersionLast="47" xr6:coauthVersionMax="47" xr10:uidLastSave="{00000000-0000-0000-0000-000000000000}"/>
  <bookViews>
    <workbookView xWindow="-120" yWindow="-120" windowWidth="29040" windowHeight="15720" xr2:uid="{E0D5AFD4-3038-4789-8D5E-D9C23F03EC95}"/>
  </bookViews>
  <sheets>
    <sheet name="HEMU" sheetId="1" r:id="rId1"/>
  </sheets>
  <definedNames>
    <definedName name="_xlnm.Print_Area" localSheetId="0">HEMU!$A$1:$V$79</definedName>
    <definedName name="_xlnm.Print_Titles" localSheetId="0">HEMU!$47:$48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1" l="1"/>
  <c r="F59" i="1"/>
  <c r="F67" i="1" s="1"/>
  <c r="U36" i="1"/>
  <c r="T36" i="1"/>
  <c r="S36" i="1"/>
  <c r="R36" i="1"/>
  <c r="Q36" i="1"/>
  <c r="P36" i="1"/>
  <c r="O36" i="1"/>
  <c r="N36" i="1"/>
  <c r="M36" i="1"/>
  <c r="L36" i="1"/>
  <c r="J36" i="1"/>
  <c r="I36" i="1"/>
  <c r="H36" i="1"/>
  <c r="G36" i="1"/>
  <c r="F36" i="1"/>
  <c r="E36" i="1"/>
  <c r="D36" i="1"/>
  <c r="C36" i="1"/>
  <c r="B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3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Kátia Mendes Magalhães</author>
    <author>Autor desconhecido</author>
  </authors>
  <commentList>
    <comment ref="F58" authorId="0" shapeId="0" xr:uid="{D4FDD7CB-27E5-4D0C-9DEF-E5A105E5DCAA}">
      <text>
        <r>
          <rPr>
            <b/>
            <sz val="9"/>
            <color indexed="81"/>
            <rFont val="Segoe UI"/>
            <family val="2"/>
          </rPr>
          <t>R$ 9.105,33 - CELG  JANEIRO/24 LANÇADO NA PLANILHA FEVEREIRO/24. 
Energia.....................Restante R$ 9.105,33 (valor total 97.413,73)Parte foi deduzido da parcela de JANV/24
PROC.201800010008207 , DESPACHO Nº 332/2024/SES/GMAE - CG-14421 (SEI 58131458).
.
.
R$  - EQUATORIAL  REFERENCIA FEVEREIRO/24, LANÇADA NA PLANILHA DE REPASSE MENSAL MARÇO/2024.
Energia.....................R$ 78.301,62
IR......................................R$ 1.321,82
.
PROC.201800010008207 , DESPACHO Nº 341/2024/SES/GMAE - CG-14421 (SEI 58248604).
RELATÓRIO Nº 05 / 2024 SES/GMAE - CG-14421  (58260816)
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59" authorId="0" shapeId="0" xr:uid="{F82A7957-BFB3-4331-BD91-B5614A7DD227}">
      <text>
        <r>
          <rPr>
            <b/>
            <sz val="9"/>
            <color indexed="81"/>
            <rFont val="Segoe UI"/>
            <family val="2"/>
          </rPr>
          <t>R$ 9.105,33 - CELG  JANEIRO/24 LANÇADO NA PLANILHA FEVEREIRO/24. 
Energia.....................Restante R$ 9.105,33 (valor total 97.413,73)Parte foi deduzido da parcela de JANV/24
PROC.201800010008207 , DESPACHO Nº 332/2024/SES/GMAE - CG-14421 (SEI 58131458).
.
.
R$  - EQUATORIAL  REFERENCIA FEVEREIRO/24, LANÇADA NA PLANILHA DE REPASSE MENSAL MARÇO/2024.
Energia.....................R$ 78.301,62
IR......................................R$ 1.321,82
.
PROC.201800010008207 , DESPACHO Nº 341/2024/SES/GMAE - CG-14421 (SEI 58248604).
RELATÓRIO Nº 05 / 2024 SES/GMAE - CG-14421  (58260816)
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62" authorId="1" shapeId="0" xr:uid="{05D10CF5-2521-4BDE-AD10-74052CB74987}">
      <text>
        <r>
          <rPr>
            <sz val="10"/>
            <rFont val="Arial"/>
            <family val="2"/>
          </rPr>
          <t xml:space="preserve">R$ 272.346,53 - Relatório nº 40/2023- COMACG/GMAE-CG/SUPECC/SES/GO (v. 50258963), referente ao período de avaliação de 23 de dezembro de 2022 a 22 de junho de 2023, o qual corresponde ao 12º Termo ao Contrato de Gestão nº 131/2012/SES/GO DESPACHO Nº 357/2024/SES/SUPECC-03082 (56250336), Processo nº 202300010043308
</t>
        </r>
      </text>
    </comment>
    <comment ref="F63" authorId="1" shapeId="0" xr:uid="{A33A431B-B1AA-43F6-BE8E-A353202F8273}">
      <text>
        <r>
          <rPr>
            <sz val="10"/>
            <rFont val="Arial"/>
            <family val="2"/>
          </rPr>
          <t xml:space="preserve">R$ 20.778,56 - DIferença entre o valor da folha  pactuado no contrato e o executado no mês de janeiro/24
.
R$ 83.082,36 - DIferença entre o valor da folha  pactuado no contrato e o executado no mês de fevereiro/24
</t>
        </r>
      </text>
    </comment>
    <comment ref="F64" authorId="1" shapeId="0" xr:uid="{EB62B10F-5179-4AC5-B8C8-7CA077CCD763}">
      <text>
        <r>
          <rPr>
            <sz val="10"/>
            <rFont val="Arial"/>
            <family val="2"/>
          </rPr>
          <t xml:space="preserve">R$ 20.778,56 - DIferença entre o valor da folha  pactuado no contrato e o executado no mês de janeiro/24
.
R$ 83.082,36 - DIferença entre o valor da folha  pactuado no contrato e o executado no mês de fevereiro/24
</t>
        </r>
      </text>
    </comment>
  </commentList>
</comments>
</file>

<file path=xl/sharedStrings.xml><?xml version="1.0" encoding="utf-8"?>
<sst xmlns="http://schemas.openxmlformats.org/spreadsheetml/2006/main" count="134" uniqueCount="76">
  <si>
    <t>Relatório Resumido da Execução Orçamentária e Financeira por Contrato de Gestão</t>
  </si>
  <si>
    <t>Mês/Ano: Janeiro a Abril/2024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</si>
  <si>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</si>
  <si>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</si>
  <si>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</si>
  <si>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11.858.570/0005-67</t>
  </si>
  <si>
    <t>Unidade Gerida: Hospital Estadual da Mulher - HEMU</t>
  </si>
  <si>
    <t xml:space="preserve">Contrato de Gestão nº 131/2012 SES/GO </t>
  </si>
  <si>
    <t xml:space="preserve">Vigência do Contrato de Gestão - Início 29/06/2012 Término 28/06/2013 / 14º Termo Aditivo: Início 23/12/2022  Término 22/12/2023  / 15º Termo Aditivo: Início 23/12/2023  Término 22/12/2024/ 1º Apostilamento 01/05 a 31/08/23 / 2º Apostilamento 01/05 a 30/09/23 /  3º Apostilamento 01/10 a 31/10/23  /  4º Apostilamento 01/11 a 30/11/23 </t>
  </si>
  <si>
    <t>Previsão de Repasse Mensal do Contrato de Gestão/ADITIVO - Custeio : R$ 9.142.890,10  Processo nº: 201100010015037</t>
  </si>
  <si>
    <t xml:space="preserve">Previsão de Repasse Mensal do Contrato de Gestão/ADITIVO - Investimentos : R$ Processo nº: 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</si>
  <si>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</si>
  <si>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</si>
  <si>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</si>
  <si>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</si>
  <si>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</si>
  <si>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</si>
  <si>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</si>
  <si>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</si>
  <si>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</si>
  <si>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</si>
  <si>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</si>
  <si>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</si>
  <si>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</si>
  <si>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</si>
  <si>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</si>
  <si>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</si>
  <si>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</si>
  <si>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</si>
  <si>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</si>
  <si>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</si>
  <si>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</si>
  <si>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</si>
  <si>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</si>
  <si>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</si>
  <si>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</si>
  <si>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</si>
  <si>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</si>
  <si>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</si>
  <si>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</si>
  <si>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</si>
  <si>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</si>
  <si>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</si>
  <si>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</si>
  <si>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</si>
  <si>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</si>
  <si>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</si>
  <si>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</si>
  <si>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</si>
  <si>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</si>
  <si>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</si>
  <si>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</si>
  <si>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</si>
  <si>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</si>
  <si>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</si>
  <si>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</si>
  <si>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</si>
  <si>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</si>
  <si>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</si>
  <si>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*Glosa - Servidores cedidos.</t>
  </si>
  <si>
    <t>Glosa -Residentes (Programa de Residência Médica).</t>
  </si>
  <si>
    <t>Glosa- Concessionárias (faturas da energia).</t>
  </si>
  <si>
    <t>3.3.90.39.04</t>
  </si>
  <si>
    <t>SES/GAAL-11410, SES/GMAE-14421 E SES/SUPECC-03082.</t>
  </si>
  <si>
    <t>*Glosa- Concessionárias (faturas da energia).</t>
  </si>
  <si>
    <t>Glosa - Não cumprimento de Metas Contratuais.</t>
  </si>
  <si>
    <t>23/12/22 a 22/06/23</t>
  </si>
  <si>
    <t>SES/COMACG-20549 E SES/SUPECC-03082.</t>
  </si>
  <si>
    <t>Outras Glosas.Diferença do ajuste de folha - valor da folha menor que o previsto no Contrato</t>
  </si>
  <si>
    <t>3.1.91.11.10</t>
  </si>
  <si>
    <t>Outras Glosas.</t>
  </si>
  <si>
    <t>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</si>
  <si>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</si>
  <si>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</si>
  <si>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- 14º Termo Aditivo: Repasse referente ao Custeio - Referências: novembro/23 Ordem de Pagamento 2023.2850.163.00001.002........R$ 280.011,89 e dezembro/23 Ordem de Pagamento  2023.2850.163.00001.001........R$ 710.751,63 e  15º Termo Aditivo: 9. Pagamentos de Despesas de Exercícios Anteriores - DEA - (Natureza Despesa 3.3.50.92.83) Custeio - Referência dezembro/23 Ordem de Pagamento 2024.2850.061.00046.001............R$ 2.420.858,08, 2024.2850.061.00049.001.......................R$ 17.245,95</t>
  </si>
  <si>
    <t>Fonte:Contratos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</si>
</sst>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[$-416]mmm\-yy;@"/>
    <numFmt numFmtId="166" formatCode="* #,##0.00\ ;\-* #,##0.00\ ;* \-00\ ;@\ 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468A1A"/>
      </patternFill>
    </fill>
    <fill>
      <patternFill patternType="solid">
        <fgColor rgb="FFAFD095"/>
        <bgColor rgb="FFA9D18E"/>
      </patternFill>
    </fill>
    <fill>
      <patternFill patternType="solid">
        <fgColor theme="0"/>
        <bgColor rgb="FFEDEDED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164" fontId="1" fillId="0" borderId="0" applyBorder="0" applyProtection="0"/>
    <xf numFmtId="164" fontId="1" fillId="0" borderId="0" applyBorder="0" applyProtection="0"/>
  </cellStyleXfs>
  <cellXfs count="7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4" fontId="5" fillId="3" borderId="11" xfId="1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64" fontId="5" fillId="3" borderId="12" xfId="1" applyFont="1" applyFill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2" applyFont="1" applyBorder="1" applyAlignment="1" applyProtection="1">
      <alignment horizontal="center" vertical="center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wrapText="1"/>
    </xf>
    <xf numFmtId="164" fontId="3" fillId="0" borderId="16" xfId="0" applyNumberFormat="1" applyFont="1" applyBorder="1" applyAlignment="1">
      <alignment wrapText="1"/>
    </xf>
    <xf numFmtId="4" fontId="3" fillId="0" borderId="15" xfId="0" applyNumberFormat="1" applyFont="1" applyBorder="1" applyAlignment="1">
      <alignment wrapText="1"/>
    </xf>
    <xf numFmtId="164" fontId="3" fillId="0" borderId="15" xfId="1" applyFont="1" applyBorder="1" applyAlignment="1" applyProtection="1">
      <alignment horizontal="center" vertical="center" wrapText="1"/>
    </xf>
    <xf numFmtId="0" fontId="3" fillId="0" borderId="15" xfId="0" applyFont="1" applyBorder="1" applyAlignment="1">
      <alignment wrapText="1"/>
    </xf>
    <xf numFmtId="4" fontId="3" fillId="0" borderId="16" xfId="0" applyNumberFormat="1" applyFont="1" applyBorder="1" applyAlignment="1">
      <alignment horizontal="center" vertical="center" wrapText="1"/>
    </xf>
    <xf numFmtId="164" fontId="3" fillId="0" borderId="16" xfId="1" applyFont="1" applyBorder="1" applyAlignment="1" applyProtection="1">
      <alignment horizontal="center" vertical="center" wrapText="1"/>
    </xf>
    <xf numFmtId="0" fontId="3" fillId="0" borderId="16" xfId="0" applyFont="1" applyBorder="1" applyAlignment="1">
      <alignment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wrapText="1"/>
    </xf>
    <xf numFmtId="165" fontId="3" fillId="0" borderId="16" xfId="0" applyNumberFormat="1" applyFont="1" applyBorder="1" applyAlignment="1">
      <alignment horizontal="center" vertical="center" wrapText="1"/>
    </xf>
    <xf numFmtId="166" fontId="3" fillId="0" borderId="16" xfId="0" applyNumberFormat="1" applyFont="1" applyBorder="1" applyAlignment="1">
      <alignment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5" borderId="12" xfId="0" applyFont="1" applyFill="1" applyBorder="1" applyAlignment="1">
      <alignment wrapText="1"/>
    </xf>
    <xf numFmtId="164" fontId="5" fillId="5" borderId="17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4" fillId="2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 wrapText="1"/>
    </xf>
    <xf numFmtId="4" fontId="3" fillId="0" borderId="13" xfId="1" applyNumberFormat="1" applyFont="1" applyBorder="1" applyAlignment="1" applyProtection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164" fontId="3" fillId="0" borderId="13" xfId="1" applyFont="1" applyBorder="1" applyAlignment="1" applyProtection="1">
      <alignment vertical="center" wrapText="1"/>
    </xf>
    <xf numFmtId="0" fontId="5" fillId="6" borderId="13" xfId="0" applyFont="1" applyFill="1" applyBorder="1" applyAlignment="1">
      <alignment vertical="center" wrapText="1"/>
    </xf>
    <xf numFmtId="164" fontId="5" fillId="6" borderId="13" xfId="0" applyNumberFormat="1" applyFont="1" applyFill="1" applyBorder="1" applyAlignment="1">
      <alignment horizontal="right" vertical="center" wrapText="1"/>
    </xf>
    <xf numFmtId="0" fontId="3" fillId="6" borderId="13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164" fontId="3" fillId="0" borderId="0" xfId="1" applyFont="1" applyBorder="1" applyAlignment="1" applyProtection="1">
      <alignment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4" fontId="6" fillId="0" borderId="0" xfId="1" applyFont="1" applyBorder="1" applyAlignment="1" applyProtection="1">
      <alignment wrapText="1"/>
    </xf>
    <xf numFmtId="0" fontId="0" fillId="0" borderId="0" xfId="0" applyAlignment="1">
      <alignment horizontal="center"/>
    </xf>
    <xf numFmtId="164" fontId="0" fillId="0" borderId="0" xfId="1" applyFont="1" applyBorder="1" applyProtection="1"/>
  </cellXfs>
  <cellStyles count="3">
    <cellStyle name="Normal" xfId="0" builtinId="0"/>
    <cellStyle name="Vírgula" xfId="1" builtinId="3"/>
    <cellStyle name="Vírgula 44" xfId="2" xr:uid="{39A47A30-2F5D-4045-BBFA-D99B1D9E1B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BA472-F7FD-47E9-A331-589112096B76}">
  <sheetPr>
    <tabColor theme="4" tint="-0.499984740745262"/>
    <pageSetUpPr fitToPage="1"/>
  </sheetPr>
  <dimension ref="A1:W115"/>
  <sheetViews>
    <sheetView tabSelected="1" zoomScaleNormal="100" workbookViewId="0">
      <selection sqref="A1:V73"/>
    </sheetView>
  </sheetViews>
  <sheetFormatPr defaultColWidth="8.7109375" defaultRowHeight="15" x14ac:dyDescent="0.25"/>
  <cols>
    <col min="1" max="1" width="9.28515625" customWidth="1"/>
    <col min="2" max="2" width="14.28515625" customWidth="1"/>
    <col min="3" max="3" width="16.28515625" style="68" customWidth="1"/>
    <col min="4" max="7" width="16.28515625" customWidth="1"/>
    <col min="8" max="8" width="17.5703125" customWidth="1"/>
    <col min="9" max="9" width="16.28515625" customWidth="1"/>
    <col min="10" max="10" width="16.28515625" style="69" customWidth="1"/>
    <col min="11" max="11" width="17.7109375" customWidth="1"/>
    <col min="12" max="17" width="16.85546875" customWidth="1"/>
    <col min="18" max="18" width="18.85546875" customWidth="1"/>
    <col min="19" max="22" width="16.85546875" customWidth="1"/>
  </cols>
  <sheetData>
    <row r="1" spans="1:22" ht="30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8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8.2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8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8.2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8.25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85.5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9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spans="1:22" ht="42.75" customHeight="1" thickBot="1" x14ac:dyDescent="0.3">
      <c r="A21" s="12"/>
      <c r="B21" s="15"/>
      <c r="C21" s="16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1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6"/>
    </row>
    <row r="22" spans="1:22" ht="15.75" thickBot="1" x14ac:dyDescent="0.3">
      <c r="A22" s="22" t="s">
        <v>30</v>
      </c>
      <c r="B22" s="23">
        <v>12104730.660000002</v>
      </c>
      <c r="C22" s="24">
        <v>9142890.0999999996</v>
      </c>
      <c r="D22" s="25">
        <v>113584050.38</v>
      </c>
      <c r="E22" s="25"/>
      <c r="F22" s="26"/>
      <c r="G22" s="27">
        <v>17351417.400000002</v>
      </c>
      <c r="H22" s="25"/>
      <c r="I22" s="25"/>
      <c r="J22" s="28">
        <v>2758733.16</v>
      </c>
      <c r="K22" s="22" t="s">
        <v>30</v>
      </c>
      <c r="L22" s="26">
        <v>8718208.7000000011</v>
      </c>
      <c r="M22" s="25"/>
      <c r="N22" s="25"/>
      <c r="O22" s="29"/>
      <c r="P22" s="29"/>
      <c r="Q22" s="29"/>
      <c r="R22" s="26">
        <v>710751.63</v>
      </c>
      <c r="S22" s="26"/>
      <c r="T22" s="26">
        <v>2438104.0300000003</v>
      </c>
      <c r="U22" s="29"/>
      <c r="V22" s="26">
        <f t="shared" ref="V22:V35" si="0">L22+M22+N22+R22+S22+T22+U22</f>
        <v>11867064.360000003</v>
      </c>
    </row>
    <row r="23" spans="1:22" ht="15.75" thickBot="1" x14ac:dyDescent="0.3">
      <c r="A23" s="22" t="s">
        <v>31</v>
      </c>
      <c r="B23" s="23">
        <v>12102776.310000001</v>
      </c>
      <c r="C23" s="30">
        <v>9437457.7100000009</v>
      </c>
      <c r="D23" s="26">
        <v>17261.669999999998</v>
      </c>
      <c r="E23" s="26">
        <v>368170.32</v>
      </c>
      <c r="F23" s="26"/>
      <c r="G23" s="27">
        <v>7418954.8599999994</v>
      </c>
      <c r="H23" s="25"/>
      <c r="I23" s="25"/>
      <c r="J23" s="31">
        <v>2799462.5100000002</v>
      </c>
      <c r="K23" s="22" t="s">
        <v>31</v>
      </c>
      <c r="L23" s="26">
        <v>8714241</v>
      </c>
      <c r="M23" s="26"/>
      <c r="N23" s="26"/>
      <c r="O23" s="32"/>
      <c r="P23" s="32"/>
      <c r="Q23" s="32"/>
      <c r="R23" s="26"/>
      <c r="S23" s="26"/>
      <c r="T23" s="26"/>
      <c r="U23" s="32"/>
      <c r="V23" s="26">
        <f t="shared" si="0"/>
        <v>8714241</v>
      </c>
    </row>
    <row r="24" spans="1:22" ht="15.75" thickBot="1" x14ac:dyDescent="0.3">
      <c r="A24" s="22" t="s">
        <v>32</v>
      </c>
      <c r="B24" s="33">
        <v>11808208.699999999</v>
      </c>
      <c r="C24" s="34">
        <v>9142890.0999999996</v>
      </c>
      <c r="D24" s="26"/>
      <c r="E24" s="26">
        <v>59594.29</v>
      </c>
      <c r="F24" s="26"/>
      <c r="G24" s="27">
        <v>1739875.59</v>
      </c>
      <c r="H24" s="25"/>
      <c r="I24" s="25"/>
      <c r="J24" s="31">
        <v>3078466.12</v>
      </c>
      <c r="K24" s="22" t="s">
        <v>32</v>
      </c>
      <c r="L24" s="26">
        <v>8611203.6099999994</v>
      </c>
      <c r="M24" s="26"/>
      <c r="N24" s="26"/>
      <c r="O24" s="32"/>
      <c r="P24" s="32"/>
      <c r="Q24" s="32"/>
      <c r="R24" s="26">
        <v>280011.89</v>
      </c>
      <c r="S24" s="26"/>
      <c r="T24" s="26"/>
      <c r="U24" s="32"/>
      <c r="V24" s="26">
        <f t="shared" si="0"/>
        <v>8891215.5</v>
      </c>
    </row>
    <row r="25" spans="1:22" ht="15.75" thickBot="1" x14ac:dyDescent="0.3">
      <c r="A25" s="22" t="s">
        <v>32</v>
      </c>
      <c r="B25" s="33"/>
      <c r="C25" s="34"/>
      <c r="D25" s="26"/>
      <c r="E25" s="26"/>
      <c r="F25" s="26"/>
      <c r="G25" s="25"/>
      <c r="H25" s="25"/>
      <c r="I25" s="25"/>
      <c r="J25" s="31"/>
      <c r="K25" s="22" t="s">
        <v>30</v>
      </c>
      <c r="L25" s="26">
        <v>331266.84000000003</v>
      </c>
      <c r="M25" s="26"/>
      <c r="N25" s="26"/>
      <c r="O25" s="32"/>
      <c r="P25" s="32"/>
      <c r="Q25" s="32"/>
      <c r="R25" s="32"/>
      <c r="S25" s="32"/>
      <c r="T25" s="32"/>
      <c r="U25" s="32"/>
      <c r="V25" s="26">
        <f t="shared" si="0"/>
        <v>331266.84000000003</v>
      </c>
    </row>
    <row r="26" spans="1:22" ht="15.75" thickBot="1" x14ac:dyDescent="0.3">
      <c r="A26" s="22" t="s">
        <v>32</v>
      </c>
      <c r="B26" s="33"/>
      <c r="C26" s="34"/>
      <c r="D26" s="26"/>
      <c r="E26" s="26"/>
      <c r="F26" s="26"/>
      <c r="G26" s="25"/>
      <c r="H26" s="25"/>
      <c r="I26" s="25"/>
      <c r="J26" s="31"/>
      <c r="K26" s="22" t="s">
        <v>31</v>
      </c>
      <c r="L26" s="26">
        <v>200000</v>
      </c>
      <c r="M26" s="26"/>
      <c r="N26" s="26"/>
      <c r="O26" s="32"/>
      <c r="P26" s="32"/>
      <c r="Q26" s="32"/>
      <c r="R26" s="32"/>
      <c r="S26" s="32"/>
      <c r="T26" s="32"/>
      <c r="U26" s="32"/>
      <c r="V26" s="26">
        <f t="shared" si="0"/>
        <v>200000</v>
      </c>
    </row>
    <row r="27" spans="1:22" ht="15.75" thickBot="1" x14ac:dyDescent="0.3">
      <c r="A27" s="22" t="s">
        <v>33</v>
      </c>
      <c r="B27" s="33">
        <v>11808208.699999999</v>
      </c>
      <c r="C27" s="34">
        <v>9142890.0999999996</v>
      </c>
      <c r="D27" s="26"/>
      <c r="E27" s="35">
        <v>337600</v>
      </c>
      <c r="F27" s="26"/>
      <c r="G27" s="27">
        <v>17556417.400000002</v>
      </c>
      <c r="H27" s="25"/>
      <c r="I27" s="25"/>
      <c r="J27" s="31">
        <v>2970000</v>
      </c>
      <c r="K27" s="22" t="s">
        <v>31</v>
      </c>
      <c r="L27" s="35">
        <v>94505.19</v>
      </c>
      <c r="M27" s="26"/>
      <c r="N27" s="26"/>
      <c r="O27" s="32"/>
      <c r="P27" s="32"/>
      <c r="Q27" s="32"/>
      <c r="R27" s="32"/>
      <c r="S27" s="32"/>
      <c r="T27" s="32"/>
      <c r="U27" s="32"/>
      <c r="V27" s="26">
        <f t="shared" si="0"/>
        <v>94505.19</v>
      </c>
    </row>
    <row r="28" spans="1:22" ht="15.75" thickBot="1" x14ac:dyDescent="0.3">
      <c r="A28" s="22" t="s">
        <v>34</v>
      </c>
      <c r="B28" s="33">
        <v>11808208.699999999</v>
      </c>
      <c r="C28" s="34">
        <v>9142890.0999999996</v>
      </c>
      <c r="D28" s="26"/>
      <c r="E28" s="26"/>
      <c r="F28" s="26"/>
      <c r="G28" s="25"/>
      <c r="H28" s="25"/>
      <c r="I28" s="25"/>
      <c r="J28" s="31"/>
      <c r="K28" s="22" t="s">
        <v>33</v>
      </c>
      <c r="L28" s="35">
        <v>8838208.7000000011</v>
      </c>
      <c r="M28" s="26"/>
      <c r="N28" s="26"/>
      <c r="O28" s="32"/>
      <c r="P28" s="32"/>
      <c r="Q28" s="32"/>
      <c r="R28" s="32"/>
      <c r="S28" s="32"/>
      <c r="T28" s="32"/>
      <c r="U28" s="32"/>
      <c r="V28" s="26">
        <f t="shared" si="0"/>
        <v>8838208.7000000011</v>
      </c>
    </row>
    <row r="29" spans="1:22" ht="15.75" thickBot="1" x14ac:dyDescent="0.3">
      <c r="A29" s="22" t="s">
        <v>35</v>
      </c>
      <c r="B29" s="33">
        <v>11808208.699999999</v>
      </c>
      <c r="C29" s="34">
        <v>9142890.0999999996</v>
      </c>
      <c r="D29" s="26"/>
      <c r="E29" s="26"/>
      <c r="F29" s="26"/>
      <c r="G29" s="25"/>
      <c r="H29" s="25"/>
      <c r="I29" s="25"/>
      <c r="J29" s="31"/>
      <c r="K29" s="36"/>
      <c r="L29" s="26"/>
      <c r="M29" s="26"/>
      <c r="N29" s="26"/>
      <c r="O29" s="32"/>
      <c r="P29" s="32"/>
      <c r="Q29" s="32"/>
      <c r="R29" s="32"/>
      <c r="S29" s="32"/>
      <c r="T29" s="32"/>
      <c r="U29" s="32"/>
      <c r="V29" s="26">
        <f t="shared" si="0"/>
        <v>0</v>
      </c>
    </row>
    <row r="30" spans="1:22" ht="15.75" thickBot="1" x14ac:dyDescent="0.3">
      <c r="A30" s="22" t="s">
        <v>36</v>
      </c>
      <c r="B30" s="33">
        <v>11808208.699999999</v>
      </c>
      <c r="C30" s="34">
        <v>9142890.0999999996</v>
      </c>
      <c r="D30" s="26"/>
      <c r="E30" s="26"/>
      <c r="F30" s="26"/>
      <c r="G30" s="25"/>
      <c r="H30" s="25"/>
      <c r="I30" s="25"/>
      <c r="J30" s="31"/>
      <c r="K30" s="36"/>
      <c r="L30" s="26"/>
      <c r="M30" s="26"/>
      <c r="N30" s="26"/>
      <c r="O30" s="32"/>
      <c r="P30" s="32"/>
      <c r="Q30" s="32"/>
      <c r="R30" s="32"/>
      <c r="S30" s="32"/>
      <c r="T30" s="32"/>
      <c r="U30" s="32"/>
      <c r="V30" s="26">
        <f t="shared" si="0"/>
        <v>0</v>
      </c>
    </row>
    <row r="31" spans="1:22" ht="15.75" thickBot="1" x14ac:dyDescent="0.3">
      <c r="A31" s="22" t="s">
        <v>37</v>
      </c>
      <c r="B31" s="33">
        <v>11808208.699999999</v>
      </c>
      <c r="C31" s="34">
        <v>9142890.0999999996</v>
      </c>
      <c r="D31" s="26"/>
      <c r="E31" s="26"/>
      <c r="F31" s="26"/>
      <c r="G31" s="25"/>
      <c r="H31" s="25"/>
      <c r="I31" s="25"/>
      <c r="J31" s="31"/>
      <c r="K31" s="36"/>
      <c r="L31" s="26"/>
      <c r="M31" s="26"/>
      <c r="N31" s="26"/>
      <c r="O31" s="32"/>
      <c r="P31" s="32"/>
      <c r="Q31" s="32"/>
      <c r="R31" s="32"/>
      <c r="S31" s="32"/>
      <c r="T31" s="32"/>
      <c r="U31" s="32"/>
      <c r="V31" s="26">
        <f t="shared" si="0"/>
        <v>0</v>
      </c>
    </row>
    <row r="32" spans="1:22" ht="15.75" thickBot="1" x14ac:dyDescent="0.3">
      <c r="A32" s="22" t="s">
        <v>38</v>
      </c>
      <c r="B32" s="33">
        <v>11808208.699999999</v>
      </c>
      <c r="C32" s="34">
        <v>9142890.0999999996</v>
      </c>
      <c r="D32" s="26"/>
      <c r="E32" s="26"/>
      <c r="F32" s="26"/>
      <c r="G32" s="25"/>
      <c r="H32" s="25"/>
      <c r="I32" s="25"/>
      <c r="J32" s="31"/>
      <c r="K32" s="36"/>
      <c r="L32" s="26"/>
      <c r="M32" s="26"/>
      <c r="N32" s="26"/>
      <c r="O32" s="32"/>
      <c r="P32" s="32"/>
      <c r="Q32" s="32"/>
      <c r="R32" s="32"/>
      <c r="S32" s="32"/>
      <c r="T32" s="32"/>
      <c r="U32" s="32"/>
      <c r="V32" s="26">
        <f t="shared" si="0"/>
        <v>0</v>
      </c>
    </row>
    <row r="33" spans="1:22" ht="15.75" thickBot="1" x14ac:dyDescent="0.3">
      <c r="A33" s="22" t="s">
        <v>39</v>
      </c>
      <c r="B33" s="33">
        <v>11808208.699999999</v>
      </c>
      <c r="C33" s="34">
        <v>9142890.0999999996</v>
      </c>
      <c r="D33" s="26"/>
      <c r="E33" s="26"/>
      <c r="F33" s="32"/>
      <c r="G33" s="25"/>
      <c r="H33" s="25"/>
      <c r="I33" s="25"/>
      <c r="J33" s="31"/>
      <c r="K33" s="36"/>
      <c r="L33" s="37"/>
      <c r="M33" s="26"/>
      <c r="N33" s="26"/>
      <c r="O33" s="32"/>
      <c r="P33" s="32"/>
      <c r="Q33" s="32"/>
      <c r="R33" s="32"/>
      <c r="S33" s="32"/>
      <c r="T33" s="32"/>
      <c r="U33" s="32"/>
      <c r="V33" s="26">
        <f t="shared" si="0"/>
        <v>0</v>
      </c>
    </row>
    <row r="34" spans="1:22" ht="15.75" thickBot="1" x14ac:dyDescent="0.3">
      <c r="A34" s="22" t="s">
        <v>40</v>
      </c>
      <c r="B34" s="33">
        <v>11808208.699999999</v>
      </c>
      <c r="C34" s="34">
        <v>9142890.0999999996</v>
      </c>
      <c r="D34" s="26"/>
      <c r="E34" s="35"/>
      <c r="F34" s="32"/>
      <c r="G34" s="25"/>
      <c r="H34" s="25"/>
      <c r="I34" s="25"/>
      <c r="J34" s="31"/>
      <c r="K34" s="36"/>
      <c r="L34" s="26"/>
      <c r="M34" s="26"/>
      <c r="N34" s="32"/>
      <c r="O34" s="32"/>
      <c r="P34" s="32"/>
      <c r="Q34" s="32"/>
      <c r="R34" s="32"/>
      <c r="S34" s="32"/>
      <c r="T34" s="32"/>
      <c r="U34" s="32"/>
      <c r="V34" s="26">
        <f t="shared" si="0"/>
        <v>0</v>
      </c>
    </row>
    <row r="35" spans="1:22" ht="15.75" thickBot="1" x14ac:dyDescent="0.3">
      <c r="A35" s="38" t="s">
        <v>41</v>
      </c>
      <c r="B35" s="33">
        <v>8659353.0399999991</v>
      </c>
      <c r="C35" s="34">
        <v>6704786.0666666701</v>
      </c>
      <c r="D35" s="26"/>
      <c r="E35" s="32"/>
      <c r="F35" s="32"/>
      <c r="G35" s="32"/>
      <c r="H35" s="32"/>
      <c r="I35" s="39"/>
      <c r="J35" s="31"/>
      <c r="K35" s="36"/>
      <c r="L35" s="26"/>
      <c r="M35" s="26"/>
      <c r="N35" s="32"/>
      <c r="O35" s="32"/>
      <c r="P35" s="32"/>
      <c r="Q35" s="32"/>
      <c r="R35" s="32"/>
      <c r="S35" s="32"/>
      <c r="T35" s="32"/>
      <c r="U35" s="32"/>
      <c r="V35" s="26">
        <f t="shared" si="0"/>
        <v>0</v>
      </c>
    </row>
    <row r="36" spans="1:22" ht="15.75" thickBot="1" x14ac:dyDescent="0.3">
      <c r="A36" s="40"/>
      <c r="B36" s="41">
        <f t="shared" ref="B36:J36" si="1">SUM(B22:B35)</f>
        <v>139140738.31000003</v>
      </c>
      <c r="C36" s="41">
        <f t="shared" si="1"/>
        <v>107571144.77666667</v>
      </c>
      <c r="D36" s="41">
        <f t="shared" si="1"/>
        <v>113601312.05</v>
      </c>
      <c r="E36" s="41">
        <f t="shared" si="1"/>
        <v>765364.61</v>
      </c>
      <c r="F36" s="41">
        <f t="shared" si="1"/>
        <v>0</v>
      </c>
      <c r="G36" s="41">
        <f t="shared" si="1"/>
        <v>44066665.25</v>
      </c>
      <c r="H36" s="41">
        <f t="shared" si="1"/>
        <v>0</v>
      </c>
      <c r="I36" s="41">
        <f t="shared" si="1"/>
        <v>0</v>
      </c>
      <c r="J36" s="41">
        <f t="shared" si="1"/>
        <v>11606661.789999999</v>
      </c>
      <c r="K36" s="41"/>
      <c r="L36" s="41">
        <f t="shared" ref="L36:V36" si="2">SUM(L22:L35)</f>
        <v>35507634.040000007</v>
      </c>
      <c r="M36" s="41">
        <f t="shared" si="2"/>
        <v>0</v>
      </c>
      <c r="N36" s="41">
        <f t="shared" si="2"/>
        <v>0</v>
      </c>
      <c r="O36" s="41">
        <f t="shared" si="2"/>
        <v>0</v>
      </c>
      <c r="P36" s="41">
        <f t="shared" si="2"/>
        <v>0</v>
      </c>
      <c r="Q36" s="41">
        <f t="shared" si="2"/>
        <v>0</v>
      </c>
      <c r="R36" s="41">
        <f t="shared" si="2"/>
        <v>990763.52000000002</v>
      </c>
      <c r="S36" s="41">
        <f t="shared" si="2"/>
        <v>0</v>
      </c>
      <c r="T36" s="41">
        <f t="shared" si="2"/>
        <v>2438104.0300000003</v>
      </c>
      <c r="U36" s="41">
        <f t="shared" si="2"/>
        <v>0</v>
      </c>
      <c r="V36" s="41">
        <f t="shared" si="2"/>
        <v>38936501.590000004</v>
      </c>
    </row>
    <row r="37" spans="1:22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</row>
    <row r="38" spans="1:22" ht="43.5" customHeight="1" x14ac:dyDescent="0.25">
      <c r="A38" s="43" t="s">
        <v>42</v>
      </c>
      <c r="B38" s="43"/>
      <c r="C38" s="43"/>
      <c r="D38" s="43"/>
      <c r="E38" s="43"/>
      <c r="F38" s="3"/>
      <c r="G38" s="3"/>
      <c r="H38" s="3"/>
      <c r="I38" s="3"/>
      <c r="J38" s="3"/>
      <c r="K38" s="3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</row>
    <row r="39" spans="1:22" ht="15.75" customHeight="1" x14ac:dyDescent="0.25">
      <c r="A39" s="44" t="s">
        <v>43</v>
      </c>
      <c r="B39" s="44"/>
      <c r="C39" s="44"/>
      <c r="D39" s="44"/>
      <c r="E39" s="44"/>
      <c r="F39" s="3"/>
      <c r="G39" s="3"/>
      <c r="H39" s="3"/>
      <c r="I39" s="3"/>
      <c r="J39" s="3"/>
      <c r="K39" s="3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</row>
    <row r="40" spans="1:22" x14ac:dyDescent="0.25">
      <c r="A40" s="44"/>
      <c r="B40" s="44"/>
      <c r="C40" s="44"/>
      <c r="D40" s="44"/>
      <c r="E40" s="44"/>
      <c r="F40" s="3"/>
      <c r="G40" s="3"/>
      <c r="H40" s="3"/>
      <c r="I40" s="3"/>
      <c r="J40" s="3"/>
      <c r="K40" s="3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</row>
    <row r="41" spans="1:22" ht="31.5" customHeight="1" x14ac:dyDescent="0.25">
      <c r="A41" s="45" t="s">
        <v>44</v>
      </c>
      <c r="B41" s="45"/>
      <c r="C41" s="45"/>
      <c r="D41" s="45"/>
      <c r="E41" s="45"/>
      <c r="F41" s="3"/>
      <c r="G41" s="3"/>
      <c r="H41" s="3"/>
      <c r="I41" s="3"/>
      <c r="J41" s="3"/>
      <c r="K41" s="3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</row>
    <row r="42" spans="1:22" ht="15.75" customHeight="1" x14ac:dyDescent="0.25">
      <c r="A42" s="45" t="s">
        <v>45</v>
      </c>
      <c r="B42" s="45"/>
      <c r="C42" s="45"/>
      <c r="D42" s="45"/>
      <c r="E42" s="45"/>
      <c r="F42" s="3"/>
      <c r="G42" s="3"/>
      <c r="H42" s="3"/>
      <c r="I42" s="3"/>
      <c r="J42" s="3"/>
      <c r="K42" s="3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</row>
    <row r="43" spans="1:22" ht="15.75" customHeight="1" x14ac:dyDescent="0.25">
      <c r="A43" s="45" t="s">
        <v>46</v>
      </c>
      <c r="B43" s="45"/>
      <c r="C43" s="45"/>
      <c r="D43" s="45"/>
      <c r="E43" s="45"/>
      <c r="F43" s="3"/>
      <c r="G43" s="3"/>
      <c r="H43" s="3"/>
      <c r="I43" s="3"/>
      <c r="J43" s="3"/>
      <c r="K43" s="3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</row>
    <row r="44" spans="1:22" ht="15.75" customHeight="1" x14ac:dyDescent="0.25">
      <c r="A44" s="45" t="s">
        <v>47</v>
      </c>
      <c r="B44" s="45"/>
      <c r="C44" s="45"/>
      <c r="D44" s="45"/>
      <c r="E44" s="45"/>
      <c r="F44" s="3"/>
      <c r="G44" s="3"/>
      <c r="H44" s="3"/>
      <c r="I44" s="3"/>
      <c r="J44" s="3"/>
      <c r="K44" s="3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</row>
    <row r="45" spans="1:22" ht="15.75" customHeight="1" x14ac:dyDescent="0.25">
      <c r="A45" s="45" t="s">
        <v>48</v>
      </c>
      <c r="B45" s="45"/>
      <c r="C45" s="45"/>
      <c r="D45" s="45"/>
      <c r="E45" s="45"/>
      <c r="F45" s="3"/>
      <c r="G45" s="3"/>
      <c r="H45" s="3"/>
      <c r="I45" s="3"/>
      <c r="J45" s="3"/>
      <c r="K45" s="3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</row>
    <row r="46" spans="1:22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</row>
    <row r="47" spans="1:22" ht="15.75" customHeight="1" x14ac:dyDescent="0.25">
      <c r="A47" s="43" t="s">
        <v>49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</row>
    <row r="48" spans="1:22" ht="38.25" customHeight="1" x14ac:dyDescent="0.25">
      <c r="A48" s="44" t="s">
        <v>43</v>
      </c>
      <c r="B48" s="44"/>
      <c r="C48" s="44"/>
      <c r="D48" s="44"/>
      <c r="E48" s="44"/>
      <c r="F48" s="46" t="s">
        <v>50</v>
      </c>
      <c r="G48" s="46" t="s">
        <v>51</v>
      </c>
      <c r="H48" s="46" t="s">
        <v>52</v>
      </c>
      <c r="I48" s="46" t="s">
        <v>53</v>
      </c>
      <c r="J48" s="46" t="s">
        <v>54</v>
      </c>
      <c r="K48" s="46" t="s">
        <v>55</v>
      </c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</row>
    <row r="49" spans="1:22" ht="39.75" customHeight="1" x14ac:dyDescent="0.25">
      <c r="A49" s="45" t="s">
        <v>56</v>
      </c>
      <c r="B49" s="45"/>
      <c r="C49" s="45"/>
      <c r="D49" s="45"/>
      <c r="E49" s="45"/>
      <c r="F49" s="47">
        <v>2644540.04</v>
      </c>
      <c r="G49" s="48" t="s">
        <v>57</v>
      </c>
      <c r="H49" s="49">
        <v>201800010008207</v>
      </c>
      <c r="I49" s="50">
        <v>45293</v>
      </c>
      <c r="J49" s="50">
        <v>45293</v>
      </c>
      <c r="K49" s="51" t="s">
        <v>58</v>
      </c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</row>
    <row r="50" spans="1:22" ht="39.75" customHeight="1" x14ac:dyDescent="0.25">
      <c r="A50" s="45" t="s">
        <v>56</v>
      </c>
      <c r="B50" s="45"/>
      <c r="C50" s="45"/>
      <c r="D50" s="45"/>
      <c r="E50" s="45"/>
      <c r="F50" s="47">
        <v>2582236.2400000002</v>
      </c>
      <c r="G50" s="48" t="s">
        <v>57</v>
      </c>
      <c r="H50" s="49">
        <v>201800010008207</v>
      </c>
      <c r="I50" s="50">
        <v>45324</v>
      </c>
      <c r="J50" s="50">
        <v>45324</v>
      </c>
      <c r="K50" s="51" t="s">
        <v>58</v>
      </c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</row>
    <row r="51" spans="1:22" ht="39.75" customHeight="1" x14ac:dyDescent="0.25">
      <c r="A51" s="45" t="s">
        <v>56</v>
      </c>
      <c r="B51" s="45"/>
      <c r="C51" s="45"/>
      <c r="D51" s="45"/>
      <c r="E51" s="45"/>
      <c r="F51" s="47">
        <v>34658.559999999998</v>
      </c>
      <c r="G51" s="48" t="s">
        <v>57</v>
      </c>
      <c r="H51" s="49">
        <v>201800010008207</v>
      </c>
      <c r="I51" s="50">
        <v>45262</v>
      </c>
      <c r="J51" s="50">
        <v>45353</v>
      </c>
      <c r="K51" s="51" t="s">
        <v>58</v>
      </c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</row>
    <row r="52" spans="1:22" ht="39.75" customHeight="1" x14ac:dyDescent="0.25">
      <c r="A52" s="45" t="s">
        <v>56</v>
      </c>
      <c r="B52" s="45"/>
      <c r="C52" s="45"/>
      <c r="D52" s="45"/>
      <c r="E52" s="45"/>
      <c r="F52" s="47">
        <v>2622737.5099999998</v>
      </c>
      <c r="G52" s="48" t="s">
        <v>57</v>
      </c>
      <c r="H52" s="49">
        <v>201800010008207</v>
      </c>
      <c r="I52" s="50">
        <v>45353</v>
      </c>
      <c r="J52" s="50">
        <v>45353</v>
      </c>
      <c r="K52" s="51" t="s">
        <v>58</v>
      </c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</row>
    <row r="53" spans="1:22" ht="39.75" customHeight="1" x14ac:dyDescent="0.25">
      <c r="A53" s="45" t="s">
        <v>59</v>
      </c>
      <c r="B53" s="45"/>
      <c r="C53" s="45"/>
      <c r="D53" s="45"/>
      <c r="E53" s="45"/>
      <c r="F53" s="47">
        <v>2850000</v>
      </c>
      <c r="G53" s="48" t="s">
        <v>57</v>
      </c>
      <c r="H53" s="49"/>
      <c r="I53" s="50">
        <v>45384</v>
      </c>
      <c r="J53" s="50">
        <v>45384</v>
      </c>
      <c r="K53" s="48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</row>
    <row r="54" spans="1:22" ht="39.75" customHeight="1" x14ac:dyDescent="0.25">
      <c r="A54" s="45" t="s">
        <v>60</v>
      </c>
      <c r="B54" s="45"/>
      <c r="C54" s="45"/>
      <c r="D54" s="45"/>
      <c r="E54" s="45"/>
      <c r="F54" s="47">
        <v>24193.119999999999</v>
      </c>
      <c r="G54" s="48" t="s">
        <v>57</v>
      </c>
      <c r="H54" s="49">
        <v>201800010008207</v>
      </c>
      <c r="I54" s="50">
        <v>45293</v>
      </c>
      <c r="J54" s="50">
        <v>45293</v>
      </c>
      <c r="K54" s="51" t="s">
        <v>58</v>
      </c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  <row r="55" spans="1:22" ht="39.75" customHeight="1" x14ac:dyDescent="0.25">
      <c r="A55" s="45" t="s">
        <v>60</v>
      </c>
      <c r="B55" s="45"/>
      <c r="C55" s="45"/>
      <c r="D55" s="45"/>
      <c r="E55" s="45"/>
      <c r="F55" s="47">
        <v>24636.58</v>
      </c>
      <c r="G55" s="48" t="s">
        <v>57</v>
      </c>
      <c r="H55" s="49">
        <v>201800010008207</v>
      </c>
      <c r="I55" s="50">
        <v>45324</v>
      </c>
      <c r="J55" s="50">
        <v>45324</v>
      </c>
      <c r="K55" s="51" t="s">
        <v>58</v>
      </c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</row>
    <row r="56" spans="1:22" ht="39.75" customHeight="1" x14ac:dyDescent="0.25">
      <c r="A56" s="45" t="s">
        <v>60</v>
      </c>
      <c r="B56" s="45"/>
      <c r="C56" s="45"/>
      <c r="D56" s="45"/>
      <c r="E56" s="45"/>
      <c r="F56" s="47">
        <v>28775.53</v>
      </c>
      <c r="G56" s="48" t="s">
        <v>57</v>
      </c>
      <c r="H56" s="49">
        <v>201800010008207</v>
      </c>
      <c r="I56" s="50">
        <v>45353</v>
      </c>
      <c r="J56" s="50">
        <v>45353</v>
      </c>
      <c r="K56" s="51" t="s">
        <v>58</v>
      </c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</row>
    <row r="57" spans="1:22" ht="39.75" customHeight="1" x14ac:dyDescent="0.25">
      <c r="A57" s="45" t="s">
        <v>61</v>
      </c>
      <c r="B57" s="45"/>
      <c r="C57" s="45"/>
      <c r="D57" s="45"/>
      <c r="E57" s="45"/>
      <c r="F57" s="47">
        <v>90000</v>
      </c>
      <c r="G57" s="48" t="s">
        <v>62</v>
      </c>
      <c r="H57" s="49">
        <v>201800010008207</v>
      </c>
      <c r="I57" s="50">
        <v>45293</v>
      </c>
      <c r="J57" s="50">
        <v>45293</v>
      </c>
      <c r="K57" s="51" t="s">
        <v>63</v>
      </c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</row>
    <row r="58" spans="1:22" ht="39.75" customHeight="1" x14ac:dyDescent="0.25">
      <c r="A58" s="45" t="s">
        <v>61</v>
      </c>
      <c r="B58" s="45"/>
      <c r="C58" s="45"/>
      <c r="D58" s="45"/>
      <c r="E58" s="45"/>
      <c r="F58" s="47">
        <v>9105.33</v>
      </c>
      <c r="G58" s="48" t="s">
        <v>62</v>
      </c>
      <c r="H58" s="49">
        <v>201800010008207</v>
      </c>
      <c r="I58" s="50">
        <v>45293</v>
      </c>
      <c r="J58" s="50">
        <v>45324</v>
      </c>
      <c r="K58" s="51" t="s">
        <v>63</v>
      </c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</row>
    <row r="59" spans="1:22" ht="39.75" customHeight="1" x14ac:dyDescent="0.25">
      <c r="A59" s="45" t="s">
        <v>61</v>
      </c>
      <c r="B59" s="45"/>
      <c r="C59" s="45"/>
      <c r="D59" s="45"/>
      <c r="E59" s="45"/>
      <c r="F59" s="47">
        <f>78301.62+1321.82</f>
        <v>79623.44</v>
      </c>
      <c r="G59" s="48" t="s">
        <v>62</v>
      </c>
      <c r="H59" s="49">
        <v>201800010008207</v>
      </c>
      <c r="I59" s="50">
        <v>45324</v>
      </c>
      <c r="J59" s="50">
        <v>45324</v>
      </c>
      <c r="K59" s="51" t="s">
        <v>63</v>
      </c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</row>
    <row r="60" spans="1:22" ht="39.75" customHeight="1" x14ac:dyDescent="0.25">
      <c r="A60" s="45" t="s">
        <v>61</v>
      </c>
      <c r="B60" s="45"/>
      <c r="C60" s="45"/>
      <c r="D60" s="45"/>
      <c r="E60" s="45"/>
      <c r="F60" s="47">
        <v>77366.900000000009</v>
      </c>
      <c r="G60" s="48" t="s">
        <v>62</v>
      </c>
      <c r="H60" s="49">
        <v>201800010008207</v>
      </c>
      <c r="I60" s="50">
        <v>45352</v>
      </c>
      <c r="J60" s="50">
        <v>45352</v>
      </c>
      <c r="K60" s="51" t="s">
        <v>63</v>
      </c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</row>
    <row r="61" spans="1:22" ht="39.75" customHeight="1" x14ac:dyDescent="0.25">
      <c r="A61" s="45" t="s">
        <v>64</v>
      </c>
      <c r="B61" s="45"/>
      <c r="C61" s="45"/>
      <c r="D61" s="45"/>
      <c r="E61" s="45"/>
      <c r="F61" s="47">
        <v>120000</v>
      </c>
      <c r="G61" s="48" t="s">
        <v>62</v>
      </c>
      <c r="H61" s="49"/>
      <c r="I61" s="50">
        <v>45384</v>
      </c>
      <c r="J61" s="50">
        <v>45384</v>
      </c>
      <c r="K61" s="5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</row>
    <row r="62" spans="1:22" ht="39.75" customHeight="1" x14ac:dyDescent="0.25">
      <c r="A62" s="45" t="s">
        <v>65</v>
      </c>
      <c r="B62" s="45"/>
      <c r="C62" s="45"/>
      <c r="D62" s="45"/>
      <c r="E62" s="45"/>
      <c r="F62" s="47">
        <v>272346.53000000003</v>
      </c>
      <c r="G62" s="48" t="s">
        <v>62</v>
      </c>
      <c r="H62" s="49">
        <v>202300010043308</v>
      </c>
      <c r="I62" s="50" t="s">
        <v>66</v>
      </c>
      <c r="J62" s="50">
        <v>45352</v>
      </c>
      <c r="K62" s="53" t="s">
        <v>67</v>
      </c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</row>
    <row r="63" spans="1:22" ht="39.75" customHeight="1" x14ac:dyDescent="0.25">
      <c r="A63" s="45" t="s">
        <v>68</v>
      </c>
      <c r="B63" s="45"/>
      <c r="C63" s="45"/>
      <c r="D63" s="45"/>
      <c r="E63" s="45"/>
      <c r="F63" s="47">
        <f>20778.56</f>
        <v>20778.560000000001</v>
      </c>
      <c r="G63" s="48" t="s">
        <v>69</v>
      </c>
      <c r="H63" s="49">
        <v>201800010008207</v>
      </c>
      <c r="I63" s="50">
        <v>45293</v>
      </c>
      <c r="J63" s="50">
        <v>45324</v>
      </c>
      <c r="K63" s="51" t="s">
        <v>58</v>
      </c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</row>
    <row r="64" spans="1:22" ht="39.75" customHeight="1" x14ac:dyDescent="0.25">
      <c r="A64" s="45" t="s">
        <v>68</v>
      </c>
      <c r="B64" s="45"/>
      <c r="C64" s="45"/>
      <c r="D64" s="45"/>
      <c r="E64" s="45"/>
      <c r="F64" s="47">
        <v>83082.36</v>
      </c>
      <c r="G64" s="48" t="s">
        <v>69</v>
      </c>
      <c r="H64" s="49">
        <v>201800010008207</v>
      </c>
      <c r="I64" s="50">
        <v>45324</v>
      </c>
      <c r="J64" s="50">
        <v>45324</v>
      </c>
      <c r="K64" s="51" t="s">
        <v>58</v>
      </c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</row>
    <row r="65" spans="1:23" ht="39.75" customHeight="1" x14ac:dyDescent="0.25">
      <c r="A65" s="45" t="s">
        <v>68</v>
      </c>
      <c r="B65" s="45"/>
      <c r="C65" s="45"/>
      <c r="D65" s="45"/>
      <c r="E65" s="45"/>
      <c r="F65" s="47">
        <v>42581.090000000317</v>
      </c>
      <c r="G65" s="48" t="s">
        <v>69</v>
      </c>
      <c r="H65" s="49">
        <v>201800010008207</v>
      </c>
      <c r="I65" s="50">
        <v>45352</v>
      </c>
      <c r="J65" s="50">
        <v>45352</v>
      </c>
      <c r="K65" s="51" t="s">
        <v>58</v>
      </c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</row>
    <row r="66" spans="1:23" ht="15" customHeight="1" x14ac:dyDescent="0.25">
      <c r="A66" s="45" t="s">
        <v>70</v>
      </c>
      <c r="B66" s="45"/>
      <c r="C66" s="45"/>
      <c r="D66" s="45"/>
      <c r="E66" s="45"/>
      <c r="F66" s="54" t="s">
        <v>71</v>
      </c>
      <c r="G66" s="48"/>
      <c r="H66" s="49"/>
      <c r="I66" s="50"/>
      <c r="J66" s="50"/>
      <c r="K66" s="48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</row>
    <row r="67" spans="1:23" ht="15.75" customHeight="1" thickBot="1" x14ac:dyDescent="0.3">
      <c r="A67" s="55" t="s">
        <v>72</v>
      </c>
      <c r="B67" s="55"/>
      <c r="C67" s="55"/>
      <c r="D67" s="55"/>
      <c r="E67" s="55"/>
      <c r="F67" s="56">
        <f>SUM(F49:F66)</f>
        <v>11606661.789999997</v>
      </c>
      <c r="G67" s="57"/>
      <c r="H67" s="57"/>
      <c r="I67" s="57"/>
      <c r="J67" s="57"/>
      <c r="K67" s="57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</row>
    <row r="68" spans="1:23" ht="13.5" customHeight="1" thickBot="1" x14ac:dyDescent="0.3">
      <c r="A68" s="58" t="s">
        <v>73</v>
      </c>
      <c r="B68" s="58"/>
      <c r="C68" s="58"/>
      <c r="D68" s="58"/>
      <c r="E68" s="58"/>
      <c r="F68" s="58"/>
      <c r="G68" s="58"/>
      <c r="H68" s="58"/>
      <c r="I68" s="59"/>
      <c r="J68" s="59"/>
      <c r="K68" s="59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60"/>
    </row>
    <row r="69" spans="1:23" ht="15.75" thickBot="1" x14ac:dyDescent="0.3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</row>
    <row r="70" spans="1:23" ht="28.5" customHeight="1" thickBot="1" x14ac:dyDescent="0.3">
      <c r="A70" s="61" t="s">
        <v>74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</row>
    <row r="71" spans="1:23" ht="28.5" customHeight="1" thickBot="1" x14ac:dyDescent="0.3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</row>
    <row r="72" spans="1:23" x14ac:dyDescent="0.25">
      <c r="A72" s="42"/>
      <c r="B72" s="42"/>
      <c r="C72" s="62"/>
      <c r="D72" s="42"/>
      <c r="E72" s="42"/>
      <c r="F72" s="42"/>
      <c r="G72" s="42"/>
      <c r="H72" s="42"/>
      <c r="I72" s="42"/>
      <c r="J72" s="63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</row>
    <row r="73" spans="1:23" ht="15" customHeight="1" x14ac:dyDescent="0.25">
      <c r="A73" s="58" t="s">
        <v>75</v>
      </c>
      <c r="B73" s="58"/>
      <c r="C73" s="58"/>
      <c r="D73" s="58"/>
      <c r="E73" s="58"/>
      <c r="F73" s="58"/>
      <c r="G73" s="58"/>
      <c r="H73" s="58"/>
      <c r="I73" s="42"/>
      <c r="J73" s="63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</row>
    <row r="74" spans="1:23" x14ac:dyDescent="0.25">
      <c r="A74" s="42"/>
      <c r="B74" s="42"/>
      <c r="C74" s="62"/>
      <c r="D74" s="42"/>
      <c r="E74" s="42"/>
      <c r="F74" s="42"/>
      <c r="G74" s="42"/>
      <c r="H74" s="42"/>
      <c r="I74" s="42"/>
      <c r="J74" s="63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</row>
    <row r="75" spans="1:23" x14ac:dyDescent="0.25">
      <c r="A75" s="42"/>
      <c r="B75" s="42"/>
      <c r="C75" s="62"/>
      <c r="D75" s="42"/>
      <c r="E75" s="42"/>
      <c r="F75" s="42"/>
      <c r="G75" s="42"/>
      <c r="H75" s="42"/>
      <c r="I75" s="42"/>
      <c r="J75" s="63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</row>
    <row r="76" spans="1:23" x14ac:dyDescent="0.25">
      <c r="A76" s="42"/>
      <c r="B76" s="42"/>
      <c r="C76" s="62"/>
      <c r="D76" s="42"/>
      <c r="E76" s="42"/>
      <c r="F76" s="42"/>
      <c r="G76" s="42"/>
      <c r="H76" s="42"/>
      <c r="I76" s="42"/>
      <c r="J76" s="63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</row>
    <row r="77" spans="1:23" ht="15" customHeight="1" x14ac:dyDescent="0.25">
      <c r="A77" s="42"/>
      <c r="B77" s="42"/>
      <c r="C77" s="62"/>
      <c r="D77" s="64"/>
      <c r="E77" s="64"/>
      <c r="F77" s="64"/>
      <c r="I77" s="64"/>
      <c r="J77" s="64"/>
      <c r="K77" s="64"/>
      <c r="L77" s="64"/>
      <c r="M77" s="42"/>
      <c r="N77" s="42"/>
      <c r="O77" s="42"/>
      <c r="P77" s="42"/>
      <c r="Q77" s="42"/>
      <c r="R77" s="42"/>
      <c r="S77" s="42"/>
      <c r="T77" s="42"/>
      <c r="U77" s="42"/>
      <c r="V77" s="42"/>
    </row>
    <row r="78" spans="1:23" ht="32.25" customHeight="1" x14ac:dyDescent="0.25">
      <c r="A78" s="42"/>
      <c r="B78" s="42"/>
      <c r="C78" s="62"/>
      <c r="D78" s="64"/>
      <c r="E78" s="64"/>
      <c r="F78" s="64"/>
      <c r="I78" s="64"/>
      <c r="J78" s="64"/>
      <c r="K78" s="64"/>
      <c r="L78" s="64"/>
      <c r="M78" s="42"/>
      <c r="N78" s="42"/>
      <c r="O78" s="42"/>
      <c r="P78" s="42"/>
      <c r="Q78" s="42"/>
      <c r="R78" s="42"/>
      <c r="S78" s="42"/>
      <c r="T78" s="42"/>
      <c r="U78" s="42"/>
      <c r="V78" s="42"/>
    </row>
    <row r="79" spans="1:23" x14ac:dyDescent="0.25">
      <c r="A79" s="42"/>
      <c r="B79" s="42"/>
      <c r="C79" s="62"/>
      <c r="D79" s="42"/>
      <c r="E79" s="42"/>
      <c r="F79" s="42"/>
      <c r="G79" s="42"/>
      <c r="H79" s="42"/>
      <c r="I79" s="42"/>
      <c r="J79" s="63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</row>
    <row r="80" spans="1:23" x14ac:dyDescent="0.25">
      <c r="A80" s="42"/>
      <c r="B80" s="42"/>
      <c r="C80" s="62"/>
      <c r="D80" s="42"/>
      <c r="E80" s="42"/>
      <c r="F80" s="42"/>
      <c r="G80" s="42"/>
      <c r="H80" s="42"/>
      <c r="I80" s="42"/>
      <c r="J80" s="63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</row>
    <row r="81" spans="1:22" x14ac:dyDescent="0.25">
      <c r="A81" s="42"/>
      <c r="B81" s="42"/>
      <c r="C81" s="62"/>
      <c r="D81" s="42"/>
      <c r="E81" s="42"/>
      <c r="F81" s="42"/>
      <c r="G81" s="42"/>
      <c r="H81" s="42"/>
      <c r="I81" s="42"/>
      <c r="J81" s="63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</row>
    <row r="82" spans="1:22" x14ac:dyDescent="0.25">
      <c r="A82" s="42"/>
      <c r="B82" s="42"/>
      <c r="C82" s="62"/>
      <c r="D82" s="42"/>
      <c r="E82" s="42"/>
      <c r="F82" s="42"/>
      <c r="G82" s="42"/>
      <c r="H82" s="42"/>
      <c r="I82" s="42"/>
      <c r="J82" s="63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</row>
    <row r="83" spans="1:22" x14ac:dyDescent="0.25">
      <c r="A83" s="42"/>
      <c r="B83" s="42"/>
      <c r="C83" s="62"/>
      <c r="D83" s="42"/>
      <c r="E83" s="42"/>
      <c r="F83" s="42"/>
      <c r="G83" s="42"/>
      <c r="H83" s="42"/>
      <c r="I83" s="42"/>
      <c r="J83" s="63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</row>
    <row r="84" spans="1:22" x14ac:dyDescent="0.25">
      <c r="A84" s="42"/>
      <c r="B84" s="42"/>
      <c r="C84" s="62"/>
      <c r="D84" s="42"/>
      <c r="E84" s="42"/>
      <c r="F84" s="42"/>
      <c r="G84" s="42"/>
      <c r="H84" s="42"/>
      <c r="I84" s="42"/>
      <c r="J84" s="63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</row>
    <row r="85" spans="1:22" x14ac:dyDescent="0.25">
      <c r="A85" s="42"/>
      <c r="B85" s="42"/>
      <c r="C85" s="62"/>
      <c r="D85" s="42"/>
      <c r="E85" s="42"/>
      <c r="F85" s="42"/>
      <c r="G85" s="42"/>
      <c r="H85" s="42"/>
      <c r="I85" s="42"/>
      <c r="J85" s="63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</row>
    <row r="86" spans="1:22" x14ac:dyDescent="0.25">
      <c r="A86" s="42"/>
      <c r="B86" s="42"/>
      <c r="C86" s="62"/>
      <c r="D86" s="42"/>
      <c r="E86" s="42"/>
      <c r="F86" s="42"/>
      <c r="G86" s="42"/>
      <c r="H86" s="42"/>
      <c r="I86" s="42"/>
      <c r="J86" s="63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</row>
    <row r="87" spans="1:22" x14ac:dyDescent="0.25">
      <c r="A87" s="42"/>
      <c r="B87" s="42"/>
      <c r="C87" s="62"/>
      <c r="D87" s="42"/>
      <c r="E87" s="42"/>
      <c r="F87" s="42"/>
      <c r="G87" s="42"/>
      <c r="H87" s="42"/>
      <c r="I87" s="42"/>
      <c r="J87" s="63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</row>
    <row r="88" spans="1:22" x14ac:dyDescent="0.25">
      <c r="A88" s="42"/>
      <c r="B88" s="42"/>
      <c r="C88" s="62"/>
      <c r="D88" s="42"/>
      <c r="E88" s="42"/>
      <c r="F88" s="42"/>
      <c r="G88" s="42"/>
      <c r="H88" s="42"/>
      <c r="I88" s="42"/>
      <c r="J88" s="63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</row>
    <row r="89" spans="1:22" x14ac:dyDescent="0.25">
      <c r="A89" s="42"/>
      <c r="B89" s="42"/>
      <c r="C89" s="62"/>
      <c r="D89" s="42"/>
      <c r="E89" s="42"/>
      <c r="F89" s="42"/>
      <c r="G89" s="42"/>
      <c r="H89" s="42"/>
      <c r="I89" s="42"/>
      <c r="J89" s="63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</row>
    <row r="90" spans="1:22" x14ac:dyDescent="0.25">
      <c r="A90" s="42"/>
      <c r="B90" s="42"/>
      <c r="C90" s="62"/>
      <c r="D90" s="42"/>
      <c r="E90" s="42"/>
      <c r="F90" s="42"/>
      <c r="G90" s="42"/>
      <c r="H90" s="42"/>
      <c r="I90" s="42"/>
      <c r="J90" s="63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</row>
    <row r="91" spans="1:22" x14ac:dyDescent="0.25">
      <c r="A91" s="42"/>
      <c r="B91" s="42"/>
      <c r="C91" s="62"/>
      <c r="D91" s="42"/>
      <c r="E91" s="42"/>
      <c r="F91" s="42"/>
      <c r="G91" s="42"/>
      <c r="H91" s="42"/>
      <c r="I91" s="42"/>
      <c r="J91" s="63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</row>
    <row r="92" spans="1:22" x14ac:dyDescent="0.25">
      <c r="A92" s="42"/>
      <c r="B92" s="42"/>
      <c r="C92" s="62"/>
      <c r="D92" s="42"/>
      <c r="E92" s="42"/>
      <c r="F92" s="42"/>
      <c r="G92" s="42"/>
      <c r="H92" s="42"/>
      <c r="I92" s="42"/>
      <c r="J92" s="63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</row>
    <row r="93" spans="1:22" x14ac:dyDescent="0.25">
      <c r="A93" s="65"/>
      <c r="B93" s="65"/>
      <c r="C93" s="66"/>
      <c r="D93" s="65"/>
      <c r="E93" s="65"/>
      <c r="F93" s="65"/>
      <c r="G93" s="65"/>
      <c r="H93" s="65"/>
      <c r="I93" s="65"/>
      <c r="J93" s="67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</row>
    <row r="94" spans="1:22" x14ac:dyDescent="0.25">
      <c r="A94" s="65"/>
      <c r="B94" s="65"/>
      <c r="C94" s="66"/>
      <c r="D94" s="65"/>
      <c r="E94" s="65"/>
      <c r="F94" s="65"/>
      <c r="G94" s="65"/>
      <c r="H94" s="65"/>
      <c r="I94" s="65"/>
      <c r="J94" s="67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</row>
    <row r="95" spans="1:22" x14ac:dyDescent="0.25">
      <c r="A95" s="65"/>
      <c r="B95" s="65"/>
      <c r="C95" s="66"/>
      <c r="D95" s="65"/>
      <c r="E95" s="65"/>
      <c r="F95" s="65"/>
      <c r="G95" s="65"/>
      <c r="H95" s="65"/>
      <c r="I95" s="65"/>
      <c r="J95" s="67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</row>
    <row r="96" spans="1:22" x14ac:dyDescent="0.25">
      <c r="A96" s="65"/>
      <c r="B96" s="65"/>
      <c r="C96" s="66"/>
      <c r="D96" s="65"/>
      <c r="E96" s="65"/>
      <c r="F96" s="65"/>
      <c r="G96" s="65"/>
      <c r="H96" s="65"/>
      <c r="I96" s="65"/>
      <c r="J96" s="67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</row>
    <row r="97" spans="1:22" x14ac:dyDescent="0.25">
      <c r="A97" s="65"/>
      <c r="B97" s="65"/>
      <c r="C97" s="66"/>
      <c r="D97" s="65"/>
      <c r="E97" s="65"/>
      <c r="F97" s="65"/>
      <c r="G97" s="65"/>
      <c r="H97" s="65"/>
      <c r="I97" s="65"/>
      <c r="J97" s="67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</row>
    <row r="98" spans="1:22" x14ac:dyDescent="0.25">
      <c r="A98" s="65"/>
      <c r="B98" s="65"/>
      <c r="C98" s="66"/>
      <c r="D98" s="65"/>
      <c r="E98" s="65"/>
      <c r="F98" s="65"/>
      <c r="G98" s="65"/>
      <c r="H98" s="65"/>
      <c r="I98" s="65"/>
      <c r="J98" s="67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</row>
    <row r="99" spans="1:22" x14ac:dyDescent="0.25">
      <c r="A99" s="65"/>
      <c r="B99" s="65"/>
      <c r="C99" s="66"/>
      <c r="D99" s="65"/>
      <c r="E99" s="65"/>
      <c r="F99" s="65"/>
      <c r="G99" s="65"/>
      <c r="H99" s="65"/>
      <c r="I99" s="65"/>
      <c r="J99" s="67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</row>
    <row r="100" spans="1:22" x14ac:dyDescent="0.25">
      <c r="A100" s="65"/>
      <c r="B100" s="65"/>
      <c r="C100" s="66"/>
      <c r="D100" s="65"/>
      <c r="E100" s="65"/>
      <c r="F100" s="65"/>
      <c r="G100" s="65"/>
      <c r="H100" s="65"/>
      <c r="I100" s="65"/>
      <c r="J100" s="67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</row>
    <row r="101" spans="1:22" x14ac:dyDescent="0.25">
      <c r="A101" s="65"/>
      <c r="B101" s="65"/>
      <c r="C101" s="66"/>
      <c r="D101" s="65"/>
      <c r="E101" s="65"/>
      <c r="F101" s="65"/>
      <c r="G101" s="65"/>
      <c r="H101" s="65"/>
      <c r="I101" s="65"/>
      <c r="J101" s="67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</row>
    <row r="102" spans="1:22" x14ac:dyDescent="0.25">
      <c r="A102" s="65"/>
      <c r="B102" s="65"/>
      <c r="C102" s="66"/>
      <c r="D102" s="65"/>
      <c r="E102" s="65"/>
      <c r="F102" s="65"/>
      <c r="G102" s="65"/>
      <c r="H102" s="65"/>
      <c r="I102" s="65"/>
      <c r="J102" s="67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</row>
    <row r="103" spans="1:22" x14ac:dyDescent="0.25">
      <c r="A103" s="65"/>
      <c r="B103" s="65"/>
      <c r="C103" s="66"/>
      <c r="D103" s="65"/>
      <c r="E103" s="65"/>
      <c r="F103" s="65"/>
      <c r="G103" s="65"/>
      <c r="H103" s="65"/>
      <c r="I103" s="65"/>
      <c r="J103" s="67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</row>
    <row r="104" spans="1:22" x14ac:dyDescent="0.25">
      <c r="A104" s="65"/>
      <c r="B104" s="65"/>
      <c r="C104" s="66"/>
      <c r="D104" s="65"/>
      <c r="E104" s="65"/>
      <c r="F104" s="65"/>
      <c r="G104" s="65"/>
      <c r="H104" s="65"/>
      <c r="I104" s="65"/>
      <c r="J104" s="67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</row>
    <row r="105" spans="1:22" x14ac:dyDescent="0.25">
      <c r="A105" s="65"/>
      <c r="B105" s="65"/>
      <c r="C105" s="66"/>
      <c r="D105" s="65"/>
      <c r="E105" s="65"/>
      <c r="F105" s="65"/>
      <c r="G105" s="65"/>
      <c r="H105" s="65"/>
      <c r="I105" s="65"/>
      <c r="J105" s="67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</row>
    <row r="106" spans="1:22" x14ac:dyDescent="0.25">
      <c r="A106" s="65"/>
      <c r="B106" s="65"/>
      <c r="C106" s="66"/>
      <c r="D106" s="65"/>
      <c r="E106" s="65"/>
      <c r="F106" s="65"/>
      <c r="G106" s="65"/>
      <c r="H106" s="65"/>
      <c r="I106" s="65"/>
      <c r="J106" s="67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</row>
    <row r="107" spans="1:22" x14ac:dyDescent="0.25">
      <c r="A107" s="65"/>
      <c r="B107" s="65"/>
      <c r="C107" s="66"/>
      <c r="D107" s="65"/>
      <c r="E107" s="65"/>
      <c r="F107" s="65"/>
      <c r="G107" s="65"/>
      <c r="H107" s="65"/>
      <c r="I107" s="65"/>
      <c r="J107" s="67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</row>
    <row r="108" spans="1:22" x14ac:dyDescent="0.25">
      <c r="A108" s="65"/>
      <c r="B108" s="65"/>
      <c r="C108" s="66"/>
      <c r="D108" s="65"/>
      <c r="E108" s="65"/>
      <c r="F108" s="65"/>
      <c r="G108" s="65"/>
      <c r="H108" s="65"/>
      <c r="I108" s="65"/>
      <c r="J108" s="67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</row>
    <row r="109" spans="1:22" x14ac:dyDescent="0.25">
      <c r="A109" s="65"/>
      <c r="B109" s="65"/>
      <c r="C109" s="66"/>
      <c r="D109" s="65"/>
      <c r="E109" s="65"/>
      <c r="F109" s="65"/>
      <c r="G109" s="65"/>
      <c r="H109" s="65"/>
      <c r="I109" s="65"/>
      <c r="J109" s="67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</row>
    <row r="110" spans="1:22" x14ac:dyDescent="0.25">
      <c r="A110" s="65"/>
      <c r="B110" s="65"/>
      <c r="C110" s="66"/>
      <c r="D110" s="65"/>
      <c r="E110" s="65"/>
      <c r="F110" s="65"/>
      <c r="G110" s="65"/>
      <c r="H110" s="65"/>
      <c r="I110" s="65"/>
      <c r="J110" s="67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</row>
    <row r="111" spans="1:22" x14ac:dyDescent="0.25">
      <c r="A111" s="65"/>
      <c r="B111" s="65"/>
      <c r="C111" s="66"/>
      <c r="D111" s="65"/>
      <c r="E111" s="65"/>
      <c r="F111" s="65"/>
      <c r="G111" s="65"/>
      <c r="H111" s="65"/>
      <c r="I111" s="65"/>
      <c r="J111" s="67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</row>
    <row r="112" spans="1:22" x14ac:dyDescent="0.25">
      <c r="A112" s="65"/>
      <c r="B112" s="65"/>
      <c r="C112" s="66"/>
      <c r="D112" s="65"/>
      <c r="E112" s="65"/>
      <c r="F112" s="65"/>
      <c r="G112" s="65"/>
      <c r="H112" s="65"/>
      <c r="I112" s="65"/>
      <c r="J112" s="67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</row>
    <row r="113" spans="1:22" x14ac:dyDescent="0.25">
      <c r="A113" s="65"/>
      <c r="B113" s="65"/>
      <c r="C113" s="66"/>
      <c r="D113" s="65"/>
      <c r="E113" s="65"/>
      <c r="F113" s="65"/>
      <c r="G113" s="65"/>
      <c r="H113" s="65"/>
      <c r="I113" s="65"/>
      <c r="J113" s="67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</row>
    <row r="114" spans="1:22" x14ac:dyDescent="0.25">
      <c r="A114" s="65"/>
      <c r="B114" s="65"/>
      <c r="C114" s="66"/>
      <c r="D114" s="65"/>
      <c r="E114" s="65"/>
      <c r="F114" s="65"/>
      <c r="G114" s="65"/>
      <c r="H114" s="65"/>
      <c r="I114" s="65"/>
      <c r="J114" s="67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</row>
    <row r="115" spans="1:22" x14ac:dyDescent="0.25">
      <c r="A115" s="65"/>
      <c r="B115" s="65"/>
      <c r="C115" s="66"/>
      <c r="D115" s="65"/>
      <c r="E115" s="65"/>
      <c r="F115" s="65"/>
      <c r="G115" s="65"/>
      <c r="H115" s="65"/>
      <c r="I115" s="65"/>
      <c r="J115" s="67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</row>
  </sheetData>
  <mergeCells count="62">
    <mergeCell ref="D77:F77"/>
    <mergeCell ref="I77:L77"/>
    <mergeCell ref="D78:F78"/>
    <mergeCell ref="I78:L78"/>
    <mergeCell ref="A65:E65"/>
    <mergeCell ref="A66:E66"/>
    <mergeCell ref="A67:E67"/>
    <mergeCell ref="A68:H68"/>
    <mergeCell ref="A70:K71"/>
    <mergeCell ref="A73:H73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47:K47"/>
    <mergeCell ref="A48:E48"/>
    <mergeCell ref="A49:E49"/>
    <mergeCell ref="A50:E50"/>
    <mergeCell ref="A51:E51"/>
    <mergeCell ref="A52:E52"/>
    <mergeCell ref="A39:E40"/>
    <mergeCell ref="A41:E41"/>
    <mergeCell ref="A42:E42"/>
    <mergeCell ref="A43:E43"/>
    <mergeCell ref="A44:E44"/>
    <mergeCell ref="A45:E45"/>
    <mergeCell ref="K20:N20"/>
    <mergeCell ref="O20:P20"/>
    <mergeCell ref="R20:S20"/>
    <mergeCell ref="T20:U20"/>
    <mergeCell ref="V20:V21"/>
    <mergeCell ref="A38:E38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63472222222222197" bottom="0.78749999999999998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2024-05-20T15:10:27Z</dcterms:created>
  <dcterms:modified xsi:type="dcterms:W3CDTF">2024-05-20T15:10:49Z</dcterms:modified>
</cp:coreProperties>
</file>