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MAIO 2024\"/>
    </mc:Choice>
  </mc:AlternateContent>
  <xr:revisionPtr revIDLastSave="0" documentId="8_{3057CD1A-5D5A-473C-8D28-68F53E279E90}" xr6:coauthVersionLast="47" xr6:coauthVersionMax="47" xr10:uidLastSave="{00000000-0000-0000-0000-000000000000}"/>
  <bookViews>
    <workbookView xWindow="-120" yWindow="-120" windowWidth="29040" windowHeight="15720" xr2:uid="{BBD66F36-D694-4982-AFAF-AF1F49C86771}"/>
  </bookViews>
  <sheets>
    <sheet name="HEMU" sheetId="1" r:id="rId1"/>
  </sheets>
  <definedNames>
    <definedName name="_xlnm.Print_Area" localSheetId="0">HEMU!$A$1:$V$86</definedName>
    <definedName name="_xlnm.Print_Titles" localSheetId="0">HEMU!$52:$53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F65" i="1"/>
  <c r="F74" i="1" s="1"/>
  <c r="U41" i="1"/>
  <c r="T41" i="1"/>
  <c r="S41" i="1"/>
  <c r="R41" i="1"/>
  <c r="Q41" i="1"/>
  <c r="P41" i="1"/>
  <c r="O41" i="1"/>
  <c r="N41" i="1"/>
  <c r="M41" i="1"/>
  <c r="L41" i="1"/>
  <c r="J41" i="1"/>
  <c r="I41" i="1"/>
  <c r="H41" i="1"/>
  <c r="G41" i="1"/>
  <c r="F41" i="1"/>
  <c r="E41" i="1"/>
  <c r="D41" i="1"/>
  <c r="C41" i="1"/>
  <c r="B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41" i="1" s="1"/>
  <c r="V23" i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T29" authorId="0" shapeId="0" xr:uid="{8553D9A6-C7E3-41F7-AB97-1E75A7A7BECC}">
      <text>
        <r>
          <rPr>
            <sz val="9"/>
            <color indexed="81"/>
            <rFont val="Segoe UI"/>
            <family val="2"/>
          </rPr>
          <t xml:space="preserve">R$ 298.276,06 - Natureza de despesa 3.3.50.92.83 Piso nacional de enfermagem, Ordem  de Pagamento 2024.2850.156.00038.002 dez/23, processo 201100010015037
</t>
        </r>
      </text>
    </comment>
    <comment ref="F64" authorId="0" shapeId="0" xr:uid="{EC5A66CB-1FA5-45E3-8BEA-3F53374CFE9E}">
      <text>
        <r>
          <rPr>
            <b/>
            <sz val="9"/>
            <color indexed="81"/>
            <rFont val="Segoe UI"/>
            <family val="2"/>
          </rPr>
          <t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5" authorId="0" shapeId="0" xr:uid="{5C7682A6-6720-4E0A-817F-4D413A6C508B}">
      <text>
        <r>
          <rPr>
            <b/>
            <sz val="9"/>
            <color indexed="81"/>
            <rFont val="Segoe UI"/>
            <family val="2"/>
          </rPr>
          <t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9" authorId="1" shapeId="0" xr:uid="{F17958BB-2DE2-4411-8C84-AECEA4DC4C85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  <comment ref="F70" authorId="1" shapeId="0" xr:uid="{F71B5D79-1145-482D-A856-560700B6E696}">
      <text>
        <r>
          <rPr>
            <sz val="10"/>
            <rFont val="Arial"/>
            <family val="2"/>
          </rPr>
          <t xml:space="preserve">R$ 20.778,56 - DIferença entre o valor da folha  pactuado no contrato e o executado no mês de janeiro/24
.
R$ 83.082,36 - DIferença entre o valor da folha  pactuado no contrato e o executado no mês de fevereiro/24
</t>
        </r>
      </text>
    </comment>
    <comment ref="F71" authorId="1" shapeId="0" xr:uid="{9FF6553C-7020-4928-A6EA-738AE54BD1EE}">
      <text>
        <r>
          <rPr>
            <sz val="10"/>
            <rFont val="Arial"/>
            <family val="2"/>
          </rPr>
          <t xml:space="preserve">R$ 20.778,56 - DIferença entre o valor da folha  pactuado no contrato e o executado no mês de janeiro/24
.
R$ 83.082,36 - DIferença entre o valor da folha  pactuado no contrato e o executado no mês de fevereiro/24
</t>
        </r>
      </text>
    </comment>
  </commentList>
</comments>
</file>

<file path=xl/sharedStrings.xml><?xml version="1.0" encoding="utf-8"?>
<sst xmlns="http://schemas.openxmlformats.org/spreadsheetml/2006/main" count="148" uniqueCount="76">
  <si>
    <t>Relatório Resumido da Execução Orçamentária e Financeira por Contrato de Gestão</t>
  </si>
  <si>
    <t>Mês/Ano: Janeiro a Maio/2024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</si>
  <si>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</si>
  <si>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</si>
  <si>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</si>
  <si>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</si>
  <si>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</si>
  <si>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</si>
  <si>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 xml:space="preserve"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</si>
  <si>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</si>
  <si>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</si>
  <si>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</si>
  <si>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</si>
  <si>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</si>
  <si>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</si>
  <si>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</si>
  <si>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</si>
  <si>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</si>
  <si>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</si>
  <si>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</si>
  <si>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</si>
  <si>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</si>
  <si>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</si>
  <si>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</si>
  <si>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</si>
  <si>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</si>
  <si>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</si>
  <si>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</si>
  <si>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</si>
  <si>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</si>
  <si>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</si>
  <si>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</si>
  <si>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</si>
  <si>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</si>
  <si>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</si>
  <si>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</si>
  <si>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</si>
  <si>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</si>
  <si>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</si>
  <si>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</si>
  <si>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</si>
  <si>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</si>
  <si>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</si>
  <si>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</si>
  <si>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</si>
  <si>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</si>
  <si>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</si>
  <si>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</si>
  <si>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</si>
  <si>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</si>
  <si>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</si>
  <si>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</si>
  <si>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</si>
  <si>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</si>
  <si>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</si>
  <si>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</si>
  <si>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</si>
  <si>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</si>
  <si>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</si>
  <si>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</si>
  <si>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</si>
  <si>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</si>
  <si>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</si>
  <si>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</si>
  <si>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</si>
  <si>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</si>
  <si>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23/12/22 a 22/06/23</t>
  </si>
  <si>
    <t>SES/COMACG-20549 E SES/SUPECC-03082.</t>
  </si>
  <si>
    <t>Outras Glosas.Diferença do ajuste de folha - valor da folha menor que o previsto no Contrato</t>
  </si>
  <si>
    <t>3.1.91.11.10</t>
  </si>
  <si>
    <t>Outras Glosas.</t>
  </si>
  <si>
    <t>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</si>
  <si>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</si>
  <si>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</si>
  <si>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- 14º Termo Aditivo: Repasse referente ao Custeio - Referências: novembro/23 Ordem de Pagamento 2023.2850.163.00001.002........R$ 280.011,89 e dezembro/23 Ordem de Pagamento  2023.2850.163.00001.001........R$ 710.751,63 e  15º Termo Aditivo: 9. Pagamentos de Despesas de Exercícios Anteriores - DEA - (Natureza Despesa 3.3.50.92.83) Custeio - Referência dezembro/23 Ordem de Pagamento 2024.2850.061.00046.001............R$ 2.420.858,08, 2024.2850.061.00049.001.......................R$ 17.245,95, R$ 298.276,06 - Natureza de despesa 3.3.50.92.83 Piso nacional de enfermagem, Ordem  de Pagamento 2024.2850.156.00038.002 dez/23, processo 201100010015037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</si>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</sst>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* #,##0.00\ ;\-* #,##0.00\ ;* \-00\ ;@\ 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wrapText="1"/>
    </xf>
    <xf numFmtId="164" fontId="3" fillId="0" borderId="13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164" fontId="3" fillId="0" borderId="14" xfId="1" applyFont="1" applyBorder="1" applyAlignment="1" applyProtection="1">
      <alignment horizontal="center" vertical="center" wrapText="1"/>
    </xf>
    <xf numFmtId="0" fontId="3" fillId="0" borderId="14" xfId="0" applyFont="1" applyBorder="1" applyAlignment="1">
      <alignment wrapText="1"/>
    </xf>
    <xf numFmtId="164" fontId="3" fillId="0" borderId="13" xfId="1" applyFont="1" applyBorder="1" applyAlignment="1" applyProtection="1">
      <alignment horizontal="center" vertical="center" wrapText="1"/>
    </xf>
    <xf numFmtId="0" fontId="3" fillId="0" borderId="13" xfId="0" applyFont="1" applyBorder="1" applyAlignment="1">
      <alignment wrapText="1"/>
    </xf>
    <xf numFmtId="164" fontId="3" fillId="0" borderId="1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wrapText="1"/>
    </xf>
    <xf numFmtId="165" fontId="3" fillId="0" borderId="13" xfId="0" applyNumberFormat="1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5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3" fillId="0" borderId="16" xfId="1" applyNumberFormat="1" applyFont="1" applyBorder="1" applyAlignment="1" applyProtection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16" xfId="1" applyFont="1" applyBorder="1" applyAlignment="1" applyProtection="1">
      <alignment vertical="center" wrapText="1"/>
    </xf>
    <xf numFmtId="0" fontId="5" fillId="6" borderId="16" xfId="0" applyFont="1" applyFill="1" applyBorder="1" applyAlignment="1">
      <alignment vertical="center" wrapText="1"/>
    </xf>
    <xf numFmtId="164" fontId="5" fillId="6" borderId="16" xfId="0" applyNumberFormat="1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8928A-E305-44EF-83DC-9DE8C55D876C}">
  <sheetPr>
    <tabColor theme="7" tint="-0.499984740745262"/>
    <pageSetUpPr fitToPage="1"/>
  </sheetPr>
  <dimension ref="A1:W122"/>
  <sheetViews>
    <sheetView tabSelected="1" topLeftCell="H18" zoomScaleNormal="100" workbookViewId="0">
      <selection activeCell="L41" sqref="L41:T41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65" customWidth="1"/>
    <col min="4" max="7" width="16.28515625" customWidth="1"/>
    <col min="8" max="8" width="17.5703125" customWidth="1"/>
    <col min="9" max="9" width="16.28515625" customWidth="1"/>
    <col min="10" max="10" width="16.28515625" style="66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5.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12104730.660000002</v>
      </c>
      <c r="C22" s="23">
        <v>9439412.0600000024</v>
      </c>
      <c r="D22" s="24">
        <v>113584050.38</v>
      </c>
      <c r="E22" s="24"/>
      <c r="F22" s="25"/>
      <c r="G22" s="26">
        <v>17351417.400000002</v>
      </c>
      <c r="H22" s="24"/>
      <c r="I22" s="24"/>
      <c r="J22" s="27">
        <v>2758733.16</v>
      </c>
      <c r="K22" s="22" t="s">
        <v>30</v>
      </c>
      <c r="L22" s="25">
        <v>8718208.7000000011</v>
      </c>
      <c r="M22" s="24"/>
      <c r="N22" s="24"/>
      <c r="O22" s="28"/>
      <c r="P22" s="28"/>
      <c r="Q22" s="28"/>
      <c r="R22" s="25">
        <v>710751.63</v>
      </c>
      <c r="S22" s="25"/>
      <c r="T22" s="25">
        <v>2438104.0300000003</v>
      </c>
      <c r="U22" s="28"/>
      <c r="V22" s="25">
        <f t="shared" ref="V22:V40" si="0">L22+M22+N22+R22+S22+T22+U22</f>
        <v>11867064.360000003</v>
      </c>
    </row>
    <row r="23" spans="1:22" ht="15.75" thickBot="1" x14ac:dyDescent="0.3">
      <c r="A23" s="22" t="s">
        <v>31</v>
      </c>
      <c r="B23" s="23">
        <v>12102776.310000001</v>
      </c>
      <c r="C23" s="23">
        <v>9437457.7100000009</v>
      </c>
      <c r="D23" s="25">
        <v>17261.669999999998</v>
      </c>
      <c r="E23" s="25">
        <v>368170.32</v>
      </c>
      <c r="F23" s="25"/>
      <c r="G23" s="26">
        <v>7483627.1599999992</v>
      </c>
      <c r="H23" s="24"/>
      <c r="I23" s="24"/>
      <c r="J23" s="29">
        <v>2799462.5100000002</v>
      </c>
      <c r="K23" s="22" t="s">
        <v>31</v>
      </c>
      <c r="L23" s="25">
        <v>8714241</v>
      </c>
      <c r="M23" s="25"/>
      <c r="N23" s="25"/>
      <c r="O23" s="30"/>
      <c r="P23" s="30"/>
      <c r="Q23" s="30"/>
      <c r="R23" s="25"/>
      <c r="S23" s="25"/>
      <c r="T23" s="25"/>
      <c r="U23" s="30"/>
      <c r="V23" s="25">
        <f t="shared" si="0"/>
        <v>8714241</v>
      </c>
    </row>
    <row r="24" spans="1:22" ht="15.75" thickBot="1" x14ac:dyDescent="0.3">
      <c r="A24" s="22" t="s">
        <v>32</v>
      </c>
      <c r="B24" s="23">
        <v>12100995.98</v>
      </c>
      <c r="C24" s="23">
        <v>9435677.3800000008</v>
      </c>
      <c r="D24" s="25"/>
      <c r="E24" s="25">
        <v>59594.29</v>
      </c>
      <c r="F24" s="25"/>
      <c r="G24" s="26">
        <v>1739875.59</v>
      </c>
      <c r="H24" s="24"/>
      <c r="I24" s="24"/>
      <c r="J24" s="29">
        <v>3078466.12</v>
      </c>
      <c r="K24" s="22" t="s">
        <v>32</v>
      </c>
      <c r="L24" s="25">
        <v>8611203.6099999994</v>
      </c>
      <c r="M24" s="25"/>
      <c r="N24" s="25"/>
      <c r="O24" s="30"/>
      <c r="P24" s="30"/>
      <c r="Q24" s="30"/>
      <c r="R24" s="25">
        <v>280011.89</v>
      </c>
      <c r="S24" s="25"/>
      <c r="T24" s="25"/>
      <c r="U24" s="30"/>
      <c r="V24" s="25">
        <f t="shared" si="0"/>
        <v>8891215.5</v>
      </c>
    </row>
    <row r="25" spans="1:22" ht="15.75" thickBot="1" x14ac:dyDescent="0.3">
      <c r="A25" s="22" t="s">
        <v>32</v>
      </c>
      <c r="B25" s="31"/>
      <c r="C25" s="23"/>
      <c r="D25" s="25"/>
      <c r="E25" s="25"/>
      <c r="F25" s="25"/>
      <c r="G25" s="24"/>
      <c r="H25" s="24"/>
      <c r="I25" s="24"/>
      <c r="J25" s="29"/>
      <c r="K25" s="22" t="s">
        <v>30</v>
      </c>
      <c r="L25" s="25">
        <v>331266.84000000003</v>
      </c>
      <c r="M25" s="25"/>
      <c r="N25" s="25"/>
      <c r="O25" s="30"/>
      <c r="P25" s="30"/>
      <c r="Q25" s="30"/>
      <c r="R25" s="30"/>
      <c r="S25" s="30"/>
      <c r="T25" s="30"/>
      <c r="U25" s="30"/>
      <c r="V25" s="25">
        <f t="shared" si="0"/>
        <v>331266.84000000003</v>
      </c>
    </row>
    <row r="26" spans="1:22" ht="15.75" thickBot="1" x14ac:dyDescent="0.3">
      <c r="A26" s="22" t="s">
        <v>32</v>
      </c>
      <c r="B26" s="31"/>
      <c r="C26" s="23"/>
      <c r="D26" s="25"/>
      <c r="E26" s="25"/>
      <c r="F26" s="25"/>
      <c r="G26" s="24"/>
      <c r="H26" s="24"/>
      <c r="I26" s="24"/>
      <c r="J26" s="29"/>
      <c r="K26" s="22" t="s">
        <v>31</v>
      </c>
      <c r="L26" s="25">
        <v>200000</v>
      </c>
      <c r="M26" s="25"/>
      <c r="N26" s="25"/>
      <c r="O26" s="30"/>
      <c r="P26" s="30"/>
      <c r="Q26" s="30"/>
      <c r="R26" s="30"/>
      <c r="S26" s="30"/>
      <c r="T26" s="30"/>
      <c r="U26" s="30"/>
      <c r="V26" s="25">
        <f t="shared" si="0"/>
        <v>200000</v>
      </c>
    </row>
    <row r="27" spans="1:22" ht="15.75" thickBot="1" x14ac:dyDescent="0.3">
      <c r="A27" s="22" t="s">
        <v>33</v>
      </c>
      <c r="B27" s="31">
        <v>12059553.660000002</v>
      </c>
      <c r="C27" s="23">
        <v>9394235.0600000024</v>
      </c>
      <c r="D27" s="25"/>
      <c r="E27" s="32">
        <v>337600</v>
      </c>
      <c r="F27" s="25"/>
      <c r="G27" s="26">
        <v>17556417.400000002</v>
      </c>
      <c r="H27" s="24"/>
      <c r="I27" s="24"/>
      <c r="J27" s="29">
        <v>2970000</v>
      </c>
      <c r="K27" s="22" t="s">
        <v>31</v>
      </c>
      <c r="L27" s="32">
        <v>94505.19</v>
      </c>
      <c r="M27" s="25"/>
      <c r="N27" s="25"/>
      <c r="O27" s="30"/>
      <c r="P27" s="30"/>
      <c r="Q27" s="30"/>
      <c r="R27" s="30"/>
      <c r="S27" s="30"/>
      <c r="T27" s="30"/>
      <c r="U27" s="30"/>
      <c r="V27" s="25">
        <f t="shared" si="0"/>
        <v>94505.19</v>
      </c>
    </row>
    <row r="28" spans="1:22" ht="15.75" thickBot="1" x14ac:dyDescent="0.3">
      <c r="A28" s="22" t="s">
        <v>33</v>
      </c>
      <c r="B28" s="31"/>
      <c r="C28" s="23"/>
      <c r="D28" s="25"/>
      <c r="E28" s="32"/>
      <c r="F28" s="25"/>
      <c r="G28" s="26"/>
      <c r="H28" s="24"/>
      <c r="I28" s="24"/>
      <c r="J28" s="29"/>
      <c r="K28" s="22" t="s">
        <v>33</v>
      </c>
      <c r="L28" s="32">
        <v>8838208.7000000011</v>
      </c>
      <c r="M28" s="25"/>
      <c r="N28" s="25"/>
      <c r="O28" s="30"/>
      <c r="P28" s="30"/>
      <c r="Q28" s="30"/>
      <c r="R28" s="30"/>
      <c r="S28" s="30"/>
      <c r="T28" s="30"/>
      <c r="U28" s="30"/>
      <c r="V28" s="25">
        <f t="shared" si="0"/>
        <v>8838208.7000000011</v>
      </c>
    </row>
    <row r="29" spans="1:22" ht="15.75" thickBot="1" x14ac:dyDescent="0.3">
      <c r="A29" s="22" t="s">
        <v>34</v>
      </c>
      <c r="B29" s="31">
        <v>11808208.699999999</v>
      </c>
      <c r="C29" s="23">
        <v>9142890.0999999996</v>
      </c>
      <c r="D29" s="32">
        <v>1135221.81</v>
      </c>
      <c r="E29" s="25"/>
      <c r="F29" s="25"/>
      <c r="G29" s="26">
        <v>10071969.48</v>
      </c>
      <c r="H29" s="26">
        <v>481217.35</v>
      </c>
      <c r="I29" s="24"/>
      <c r="J29" s="29">
        <v>3090000</v>
      </c>
      <c r="K29" s="22" t="s">
        <v>30</v>
      </c>
      <c r="L29" s="32">
        <v>296521.96000000002</v>
      </c>
      <c r="M29" s="25"/>
      <c r="N29" s="25"/>
      <c r="O29" s="30"/>
      <c r="P29" s="30"/>
      <c r="Q29" s="30"/>
      <c r="R29" s="30"/>
      <c r="S29" s="30"/>
      <c r="T29" s="32">
        <v>298276.06</v>
      </c>
      <c r="U29" s="30"/>
      <c r="V29" s="25">
        <f t="shared" si="0"/>
        <v>594798.02</v>
      </c>
    </row>
    <row r="30" spans="1:22" ht="15.75" thickBot="1" x14ac:dyDescent="0.3">
      <c r="A30" s="22" t="s">
        <v>34</v>
      </c>
      <c r="B30" s="31"/>
      <c r="C30" s="23"/>
      <c r="D30" s="25"/>
      <c r="E30" s="25"/>
      <c r="F30" s="25"/>
      <c r="G30" s="24"/>
      <c r="H30" s="24"/>
      <c r="I30" s="24"/>
      <c r="J30" s="29"/>
      <c r="K30" s="22" t="s">
        <v>31</v>
      </c>
      <c r="L30" s="32">
        <v>294567.61</v>
      </c>
      <c r="M30" s="25"/>
      <c r="N30" s="25"/>
      <c r="O30" s="30"/>
      <c r="P30" s="30"/>
      <c r="Q30" s="30"/>
      <c r="R30" s="30"/>
      <c r="S30" s="30"/>
      <c r="T30" s="30"/>
      <c r="U30" s="30"/>
      <c r="V30" s="25">
        <f t="shared" si="0"/>
        <v>294567.61</v>
      </c>
    </row>
    <row r="31" spans="1:22" ht="15.75" thickBot="1" x14ac:dyDescent="0.3">
      <c r="A31" s="22" t="s">
        <v>34</v>
      </c>
      <c r="B31" s="31"/>
      <c r="C31" s="23"/>
      <c r="D31" s="25"/>
      <c r="E31" s="25"/>
      <c r="F31" s="25"/>
      <c r="G31" s="24"/>
      <c r="H31" s="24"/>
      <c r="I31" s="24"/>
      <c r="J31" s="29"/>
      <c r="K31" s="22" t="s">
        <v>32</v>
      </c>
      <c r="L31" s="32">
        <v>411326.25</v>
      </c>
      <c r="M31" s="25"/>
      <c r="N31" s="25"/>
      <c r="O31" s="30"/>
      <c r="P31" s="30"/>
      <c r="Q31" s="30"/>
      <c r="R31" s="30"/>
      <c r="S31" s="30"/>
      <c r="T31" s="30"/>
      <c r="U31" s="30"/>
      <c r="V31" s="25">
        <f t="shared" si="0"/>
        <v>411326.25</v>
      </c>
    </row>
    <row r="32" spans="1:22" ht="15.75" thickBot="1" x14ac:dyDescent="0.3">
      <c r="A32" s="22" t="s">
        <v>34</v>
      </c>
      <c r="B32" s="31"/>
      <c r="C32" s="23"/>
      <c r="D32" s="25"/>
      <c r="E32" s="25"/>
      <c r="F32" s="25"/>
      <c r="G32" s="24"/>
      <c r="H32" s="24"/>
      <c r="I32" s="24"/>
      <c r="J32" s="29"/>
      <c r="K32" s="22" t="s">
        <v>33</v>
      </c>
      <c r="L32" s="32">
        <v>251344.96</v>
      </c>
      <c r="M32" s="25"/>
      <c r="N32" s="25"/>
      <c r="O32" s="30"/>
      <c r="P32" s="30"/>
      <c r="Q32" s="30"/>
      <c r="R32" s="30"/>
      <c r="S32" s="30"/>
      <c r="T32" s="30"/>
      <c r="U32" s="30"/>
      <c r="V32" s="25">
        <f t="shared" si="0"/>
        <v>251344.96</v>
      </c>
    </row>
    <row r="33" spans="1:22" ht="15.75" thickBot="1" x14ac:dyDescent="0.3">
      <c r="A33" s="22" t="s">
        <v>34</v>
      </c>
      <c r="B33" s="31"/>
      <c r="C33" s="23"/>
      <c r="D33" s="25"/>
      <c r="E33" s="25"/>
      <c r="F33" s="25"/>
      <c r="G33" s="24"/>
      <c r="H33" s="24"/>
      <c r="I33" s="24"/>
      <c r="J33" s="29"/>
      <c r="K33" s="22" t="s">
        <v>34</v>
      </c>
      <c r="L33" s="32">
        <v>8718208.7000000011</v>
      </c>
      <c r="M33" s="32">
        <v>481217.35</v>
      </c>
      <c r="N33" s="25"/>
      <c r="O33" s="30"/>
      <c r="P33" s="30"/>
      <c r="Q33" s="30"/>
      <c r="R33" s="30"/>
      <c r="S33" s="30"/>
      <c r="T33" s="30"/>
      <c r="U33" s="30"/>
      <c r="V33" s="25">
        <f t="shared" si="0"/>
        <v>9199426.0500000007</v>
      </c>
    </row>
    <row r="34" spans="1:22" ht="15.75" thickBot="1" x14ac:dyDescent="0.3">
      <c r="A34" s="22" t="s">
        <v>35</v>
      </c>
      <c r="B34" s="31">
        <v>11808208.699999999</v>
      </c>
      <c r="C34" s="23">
        <v>9142890.0999999996</v>
      </c>
      <c r="D34" s="25"/>
      <c r="E34" s="25"/>
      <c r="F34" s="25"/>
      <c r="G34" s="24"/>
      <c r="H34" s="24"/>
      <c r="I34" s="24"/>
      <c r="J34" s="29"/>
      <c r="K34" s="33"/>
      <c r="L34" s="25"/>
      <c r="M34" s="25"/>
      <c r="N34" s="25"/>
      <c r="O34" s="30"/>
      <c r="P34" s="30"/>
      <c r="Q34" s="30"/>
      <c r="R34" s="30"/>
      <c r="S34" s="30"/>
      <c r="T34" s="30"/>
      <c r="U34" s="30"/>
      <c r="V34" s="25">
        <f t="shared" si="0"/>
        <v>0</v>
      </c>
    </row>
    <row r="35" spans="1:22" ht="15.75" thickBot="1" x14ac:dyDescent="0.3">
      <c r="A35" s="22" t="s">
        <v>36</v>
      </c>
      <c r="B35" s="31">
        <v>11808208.699999999</v>
      </c>
      <c r="C35" s="23">
        <v>9142890.0999999996</v>
      </c>
      <c r="D35" s="25"/>
      <c r="E35" s="25"/>
      <c r="F35" s="25"/>
      <c r="G35" s="24"/>
      <c r="H35" s="24"/>
      <c r="I35" s="24"/>
      <c r="J35" s="29"/>
      <c r="K35" s="33"/>
      <c r="L35" s="25"/>
      <c r="M35" s="25"/>
      <c r="N35" s="25"/>
      <c r="O35" s="30"/>
      <c r="P35" s="30"/>
      <c r="Q35" s="30"/>
      <c r="R35" s="30"/>
      <c r="S35" s="30"/>
      <c r="T35" s="30"/>
      <c r="U35" s="30"/>
      <c r="V35" s="25">
        <f t="shared" si="0"/>
        <v>0</v>
      </c>
    </row>
    <row r="36" spans="1:22" ht="15.75" thickBot="1" x14ac:dyDescent="0.3">
      <c r="A36" s="22" t="s">
        <v>37</v>
      </c>
      <c r="B36" s="31">
        <v>11808208.699999999</v>
      </c>
      <c r="C36" s="23">
        <v>9142890.0999999996</v>
      </c>
      <c r="D36" s="25"/>
      <c r="E36" s="25"/>
      <c r="F36" s="25"/>
      <c r="G36" s="24"/>
      <c r="H36" s="24"/>
      <c r="I36" s="24"/>
      <c r="J36" s="29"/>
      <c r="K36" s="33"/>
      <c r="L36" s="25"/>
      <c r="M36" s="25"/>
      <c r="N36" s="25"/>
      <c r="O36" s="30"/>
      <c r="P36" s="30"/>
      <c r="Q36" s="30"/>
      <c r="R36" s="30"/>
      <c r="S36" s="30"/>
      <c r="T36" s="30"/>
      <c r="U36" s="30"/>
      <c r="V36" s="25">
        <f t="shared" si="0"/>
        <v>0</v>
      </c>
    </row>
    <row r="37" spans="1:22" ht="15.75" thickBot="1" x14ac:dyDescent="0.3">
      <c r="A37" s="22" t="s">
        <v>38</v>
      </c>
      <c r="B37" s="31">
        <v>11808208.699999999</v>
      </c>
      <c r="C37" s="23">
        <v>9142890.0999999996</v>
      </c>
      <c r="D37" s="25"/>
      <c r="E37" s="25"/>
      <c r="F37" s="25"/>
      <c r="G37" s="24"/>
      <c r="H37" s="24"/>
      <c r="I37" s="24"/>
      <c r="J37" s="29"/>
      <c r="K37" s="33"/>
      <c r="L37" s="25"/>
      <c r="M37" s="25"/>
      <c r="N37" s="25"/>
      <c r="O37" s="30"/>
      <c r="P37" s="30"/>
      <c r="Q37" s="30"/>
      <c r="R37" s="30"/>
      <c r="S37" s="30"/>
      <c r="T37" s="30"/>
      <c r="U37" s="30"/>
      <c r="V37" s="25">
        <f t="shared" si="0"/>
        <v>0</v>
      </c>
    </row>
    <row r="38" spans="1:22" ht="15.75" thickBot="1" x14ac:dyDescent="0.3">
      <c r="A38" s="22" t="s">
        <v>39</v>
      </c>
      <c r="B38" s="31">
        <v>11808208.699999999</v>
      </c>
      <c r="C38" s="23">
        <v>9142890.0999999996</v>
      </c>
      <c r="D38" s="25"/>
      <c r="E38" s="25"/>
      <c r="F38" s="30"/>
      <c r="G38" s="24"/>
      <c r="H38" s="24"/>
      <c r="I38" s="24"/>
      <c r="J38" s="29"/>
      <c r="K38" s="33"/>
      <c r="L38" s="34"/>
      <c r="M38" s="25"/>
      <c r="N38" s="25"/>
      <c r="O38" s="30"/>
      <c r="P38" s="30"/>
      <c r="Q38" s="30"/>
      <c r="R38" s="30"/>
      <c r="S38" s="30"/>
      <c r="T38" s="30"/>
      <c r="U38" s="30"/>
      <c r="V38" s="25">
        <f t="shared" si="0"/>
        <v>0</v>
      </c>
    </row>
    <row r="39" spans="1:22" ht="15.75" thickBot="1" x14ac:dyDescent="0.3">
      <c r="A39" s="22" t="s">
        <v>40</v>
      </c>
      <c r="B39" s="31">
        <v>11808208.699999999</v>
      </c>
      <c r="C39" s="23">
        <v>9142890.0999999996</v>
      </c>
      <c r="D39" s="25"/>
      <c r="E39" s="32"/>
      <c r="F39" s="30"/>
      <c r="G39" s="24"/>
      <c r="H39" s="24"/>
      <c r="I39" s="24"/>
      <c r="J39" s="29"/>
      <c r="K39" s="33"/>
      <c r="L39" s="25"/>
      <c r="M39" s="25"/>
      <c r="N39" s="30"/>
      <c r="O39" s="30"/>
      <c r="P39" s="30"/>
      <c r="Q39" s="30"/>
      <c r="R39" s="30"/>
      <c r="S39" s="30"/>
      <c r="T39" s="30"/>
      <c r="U39" s="30"/>
      <c r="V39" s="25">
        <f t="shared" si="0"/>
        <v>0</v>
      </c>
    </row>
    <row r="40" spans="1:22" ht="15.75" thickBot="1" x14ac:dyDescent="0.3">
      <c r="A40" s="35" t="s">
        <v>41</v>
      </c>
      <c r="B40" s="31">
        <v>8659353.0399999991</v>
      </c>
      <c r="C40" s="23">
        <v>6704786.0666666701</v>
      </c>
      <c r="D40" s="25"/>
      <c r="E40" s="30"/>
      <c r="F40" s="30"/>
      <c r="G40" s="30"/>
      <c r="H40" s="30"/>
      <c r="I40" s="36"/>
      <c r="J40" s="29"/>
      <c r="K40" s="33"/>
      <c r="L40" s="25"/>
      <c r="M40" s="25"/>
      <c r="N40" s="30"/>
      <c r="O40" s="30"/>
      <c r="P40" s="30"/>
      <c r="Q40" s="30"/>
      <c r="R40" s="30"/>
      <c r="S40" s="30"/>
      <c r="T40" s="30"/>
      <c r="U40" s="30"/>
      <c r="V40" s="25">
        <f t="shared" si="0"/>
        <v>0</v>
      </c>
    </row>
    <row r="41" spans="1:22" ht="15.75" thickBot="1" x14ac:dyDescent="0.3">
      <c r="A41" s="37"/>
      <c r="B41" s="38">
        <f t="shared" ref="B41:J41" si="1">SUM(B22:B40)</f>
        <v>139684870.55000001</v>
      </c>
      <c r="C41" s="38">
        <f t="shared" si="1"/>
        <v>108411798.97666666</v>
      </c>
      <c r="D41" s="38">
        <f t="shared" si="1"/>
        <v>114736533.86</v>
      </c>
      <c r="E41" s="38">
        <f t="shared" si="1"/>
        <v>765364.61</v>
      </c>
      <c r="F41" s="38">
        <f t="shared" si="1"/>
        <v>0</v>
      </c>
      <c r="G41" s="38">
        <f t="shared" si="1"/>
        <v>54203307.030000001</v>
      </c>
      <c r="H41" s="38">
        <f t="shared" si="1"/>
        <v>481217.35</v>
      </c>
      <c r="I41" s="38">
        <f t="shared" si="1"/>
        <v>0</v>
      </c>
      <c r="J41" s="38">
        <f t="shared" si="1"/>
        <v>14696661.789999999</v>
      </c>
      <c r="K41" s="38"/>
      <c r="L41" s="38">
        <f t="shared" ref="L41:V41" si="2">SUM(L22:L40)</f>
        <v>45479603.520000011</v>
      </c>
      <c r="M41" s="38">
        <f t="shared" si="2"/>
        <v>481217.35</v>
      </c>
      <c r="N41" s="38">
        <f t="shared" si="2"/>
        <v>0</v>
      </c>
      <c r="O41" s="38">
        <f t="shared" si="2"/>
        <v>0</v>
      </c>
      <c r="P41" s="38">
        <f t="shared" si="2"/>
        <v>0</v>
      </c>
      <c r="Q41" s="38">
        <f t="shared" si="2"/>
        <v>0</v>
      </c>
      <c r="R41" s="38">
        <f t="shared" si="2"/>
        <v>990763.52000000002</v>
      </c>
      <c r="S41" s="38">
        <f t="shared" si="2"/>
        <v>0</v>
      </c>
      <c r="T41" s="38">
        <f t="shared" si="2"/>
        <v>2736380.0900000003</v>
      </c>
      <c r="U41" s="38">
        <f t="shared" si="2"/>
        <v>0</v>
      </c>
      <c r="V41" s="38">
        <f t="shared" si="2"/>
        <v>49687964.480000004</v>
      </c>
    </row>
    <row r="42" spans="1:2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 ht="43.5" customHeight="1" x14ac:dyDescent="0.25">
      <c r="A43" s="40" t="s">
        <v>42</v>
      </c>
      <c r="B43" s="40"/>
      <c r="C43" s="40"/>
      <c r="D43" s="40"/>
      <c r="E43" s="40"/>
      <c r="F43" s="3"/>
      <c r="G43" s="3"/>
      <c r="H43" s="3"/>
      <c r="I43" s="3"/>
      <c r="J43" s="3"/>
      <c r="K43" s="3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22" ht="15.75" customHeight="1" x14ac:dyDescent="0.25">
      <c r="A44" s="41" t="s">
        <v>43</v>
      </c>
      <c r="B44" s="41"/>
      <c r="C44" s="41"/>
      <c r="D44" s="41"/>
      <c r="E44" s="41"/>
      <c r="F44" s="3"/>
      <c r="G44" s="3"/>
      <c r="H44" s="3"/>
      <c r="I44" s="3"/>
      <c r="J44" s="3"/>
      <c r="K44" s="3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22" x14ac:dyDescent="0.25">
      <c r="A45" s="41"/>
      <c r="B45" s="41"/>
      <c r="C45" s="41"/>
      <c r="D45" s="41"/>
      <c r="E45" s="41"/>
      <c r="F45" s="3"/>
      <c r="G45" s="3"/>
      <c r="H45" s="3"/>
      <c r="I45" s="3"/>
      <c r="J45" s="3"/>
      <c r="K45" s="3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2" ht="31.5" customHeight="1" x14ac:dyDescent="0.25">
      <c r="A46" s="42" t="s">
        <v>44</v>
      </c>
      <c r="B46" s="42"/>
      <c r="C46" s="42"/>
      <c r="D46" s="42"/>
      <c r="E46" s="42"/>
      <c r="F46" s="3"/>
      <c r="G46" s="3"/>
      <c r="H46" s="3"/>
      <c r="I46" s="3"/>
      <c r="J46" s="3"/>
      <c r="K46" s="3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</row>
    <row r="47" spans="1:22" ht="15.75" customHeight="1" x14ac:dyDescent="0.25">
      <c r="A47" s="42" t="s">
        <v>45</v>
      </c>
      <c r="B47" s="42"/>
      <c r="C47" s="42"/>
      <c r="D47" s="42"/>
      <c r="E47" s="42"/>
      <c r="F47" s="3"/>
      <c r="G47" s="3"/>
      <c r="H47" s="3"/>
      <c r="I47" s="3"/>
      <c r="J47" s="3"/>
      <c r="K47" s="3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</row>
    <row r="48" spans="1:22" ht="15.75" customHeight="1" x14ac:dyDescent="0.25">
      <c r="A48" s="42" t="s">
        <v>46</v>
      </c>
      <c r="B48" s="42"/>
      <c r="C48" s="42"/>
      <c r="D48" s="42"/>
      <c r="E48" s="42"/>
      <c r="F48" s="3"/>
      <c r="G48" s="3"/>
      <c r="H48" s="3"/>
      <c r="I48" s="3"/>
      <c r="J48" s="3"/>
      <c r="K48" s="3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 ht="15.75" customHeight="1" x14ac:dyDescent="0.25">
      <c r="A49" s="42" t="s">
        <v>47</v>
      </c>
      <c r="B49" s="42"/>
      <c r="C49" s="42"/>
      <c r="D49" s="42"/>
      <c r="E49" s="42"/>
      <c r="F49" s="3"/>
      <c r="G49" s="3"/>
      <c r="H49" s="3"/>
      <c r="I49" s="3"/>
      <c r="J49" s="3"/>
      <c r="K49" s="3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 ht="15.75" customHeight="1" x14ac:dyDescent="0.25">
      <c r="A50" s="42" t="s">
        <v>48</v>
      </c>
      <c r="B50" s="42"/>
      <c r="C50" s="42"/>
      <c r="D50" s="42"/>
      <c r="E50" s="42"/>
      <c r="F50" s="3"/>
      <c r="G50" s="3"/>
      <c r="H50" s="3"/>
      <c r="I50" s="3"/>
      <c r="J50" s="3"/>
      <c r="K50" s="3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ht="15.75" customHeight="1" x14ac:dyDescent="0.25">
      <c r="A52" s="40" t="s">
        <v>49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 ht="38.25" customHeight="1" x14ac:dyDescent="0.25">
      <c r="A53" s="41" t="s">
        <v>43</v>
      </c>
      <c r="B53" s="41"/>
      <c r="C53" s="41"/>
      <c r="D53" s="41"/>
      <c r="E53" s="41"/>
      <c r="F53" s="43" t="s">
        <v>50</v>
      </c>
      <c r="G53" s="43" t="s">
        <v>51</v>
      </c>
      <c r="H53" s="43" t="s">
        <v>52</v>
      </c>
      <c r="I53" s="43" t="s">
        <v>53</v>
      </c>
      <c r="J53" s="43" t="s">
        <v>54</v>
      </c>
      <c r="K53" s="43" t="s">
        <v>55</v>
      </c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ht="39.75" customHeight="1" x14ac:dyDescent="0.25">
      <c r="A54" s="42" t="s">
        <v>56</v>
      </c>
      <c r="B54" s="42"/>
      <c r="C54" s="42"/>
      <c r="D54" s="42"/>
      <c r="E54" s="42"/>
      <c r="F54" s="44">
        <v>2644540.04</v>
      </c>
      <c r="G54" s="45" t="s">
        <v>57</v>
      </c>
      <c r="H54" s="46">
        <v>201800010008207</v>
      </c>
      <c r="I54" s="47">
        <v>45293</v>
      </c>
      <c r="J54" s="47">
        <v>45293</v>
      </c>
      <c r="K54" s="48" t="s">
        <v>58</v>
      </c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ht="39.75" customHeight="1" x14ac:dyDescent="0.25">
      <c r="A55" s="42" t="s">
        <v>56</v>
      </c>
      <c r="B55" s="42"/>
      <c r="C55" s="42"/>
      <c r="D55" s="42"/>
      <c r="E55" s="42"/>
      <c r="F55" s="44">
        <v>2582236.2400000002</v>
      </c>
      <c r="G55" s="45" t="s">
        <v>57</v>
      </c>
      <c r="H55" s="46">
        <v>201800010008207</v>
      </c>
      <c r="I55" s="47">
        <v>45324</v>
      </c>
      <c r="J55" s="47">
        <v>45324</v>
      </c>
      <c r="K55" s="48" t="s">
        <v>58</v>
      </c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ht="39.75" customHeight="1" x14ac:dyDescent="0.25">
      <c r="A56" s="42" t="s">
        <v>56</v>
      </c>
      <c r="B56" s="42"/>
      <c r="C56" s="42"/>
      <c r="D56" s="42"/>
      <c r="E56" s="42"/>
      <c r="F56" s="44">
        <v>34658.559999999998</v>
      </c>
      <c r="G56" s="45" t="s">
        <v>57</v>
      </c>
      <c r="H56" s="46">
        <v>201800010008207</v>
      </c>
      <c r="I56" s="47">
        <v>45262</v>
      </c>
      <c r="J56" s="47">
        <v>45353</v>
      </c>
      <c r="K56" s="48" t="s">
        <v>58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ht="39.75" customHeight="1" x14ac:dyDescent="0.25">
      <c r="A57" s="42" t="s">
        <v>56</v>
      </c>
      <c r="B57" s="42"/>
      <c r="C57" s="42"/>
      <c r="D57" s="42"/>
      <c r="E57" s="42"/>
      <c r="F57" s="44">
        <v>2622737.5099999998</v>
      </c>
      <c r="G57" s="45" t="s">
        <v>57</v>
      </c>
      <c r="H57" s="46">
        <v>201800010008207</v>
      </c>
      <c r="I57" s="47">
        <v>45353</v>
      </c>
      <c r="J57" s="47">
        <v>45353</v>
      </c>
      <c r="K57" s="48" t="s">
        <v>58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ht="39.75" customHeight="1" x14ac:dyDescent="0.25">
      <c r="A58" s="42" t="s">
        <v>59</v>
      </c>
      <c r="B58" s="42"/>
      <c r="C58" s="42"/>
      <c r="D58" s="42"/>
      <c r="E58" s="42"/>
      <c r="F58" s="44">
        <v>2850000</v>
      </c>
      <c r="G58" s="45" t="s">
        <v>57</v>
      </c>
      <c r="H58" s="46"/>
      <c r="I58" s="47">
        <v>45384</v>
      </c>
      <c r="J58" s="47">
        <v>45384</v>
      </c>
      <c r="K58" s="45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ht="39.75" customHeight="1" x14ac:dyDescent="0.25">
      <c r="A59" s="42" t="s">
        <v>59</v>
      </c>
      <c r="B59" s="42"/>
      <c r="C59" s="42"/>
      <c r="D59" s="42"/>
      <c r="E59" s="42"/>
      <c r="F59" s="44">
        <v>3000000</v>
      </c>
      <c r="G59" s="45" t="s">
        <v>57</v>
      </c>
      <c r="H59" s="46"/>
      <c r="I59" s="47">
        <v>45413</v>
      </c>
      <c r="J59" s="47">
        <v>45413</v>
      </c>
      <c r="K59" s="45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ht="39.75" customHeight="1" x14ac:dyDescent="0.25">
      <c r="A60" s="42" t="s">
        <v>60</v>
      </c>
      <c r="B60" s="42"/>
      <c r="C60" s="42"/>
      <c r="D60" s="42"/>
      <c r="E60" s="42"/>
      <c r="F60" s="44">
        <v>24193.119999999999</v>
      </c>
      <c r="G60" s="45" t="s">
        <v>57</v>
      </c>
      <c r="H60" s="46">
        <v>201800010008207</v>
      </c>
      <c r="I60" s="47">
        <v>45293</v>
      </c>
      <c r="J60" s="47">
        <v>45293</v>
      </c>
      <c r="K60" s="48" t="s">
        <v>58</v>
      </c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2" ht="39.75" customHeight="1" x14ac:dyDescent="0.25">
      <c r="A61" s="42" t="s">
        <v>60</v>
      </c>
      <c r="B61" s="42"/>
      <c r="C61" s="42"/>
      <c r="D61" s="42"/>
      <c r="E61" s="42"/>
      <c r="F61" s="44">
        <v>24636.58</v>
      </c>
      <c r="G61" s="45" t="s">
        <v>57</v>
      </c>
      <c r="H61" s="46">
        <v>201800010008207</v>
      </c>
      <c r="I61" s="47">
        <v>45324</v>
      </c>
      <c r="J61" s="47">
        <v>45324</v>
      </c>
      <c r="K61" s="48" t="s">
        <v>58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</row>
    <row r="62" spans="1:22" ht="39.75" customHeight="1" x14ac:dyDescent="0.25">
      <c r="A62" s="42" t="s">
        <v>60</v>
      </c>
      <c r="B62" s="42"/>
      <c r="C62" s="42"/>
      <c r="D62" s="42"/>
      <c r="E62" s="42"/>
      <c r="F62" s="44">
        <v>28775.53</v>
      </c>
      <c r="G62" s="45" t="s">
        <v>57</v>
      </c>
      <c r="H62" s="46">
        <v>201800010008207</v>
      </c>
      <c r="I62" s="47">
        <v>45353</v>
      </c>
      <c r="J62" s="47">
        <v>45353</v>
      </c>
      <c r="K62" s="48" t="s">
        <v>58</v>
      </c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2" ht="39.75" customHeight="1" x14ac:dyDescent="0.25">
      <c r="A63" s="42" t="s">
        <v>61</v>
      </c>
      <c r="B63" s="42"/>
      <c r="C63" s="42"/>
      <c r="D63" s="42"/>
      <c r="E63" s="42"/>
      <c r="F63" s="44">
        <v>90000</v>
      </c>
      <c r="G63" s="45" t="s">
        <v>62</v>
      </c>
      <c r="H63" s="46">
        <v>201800010008207</v>
      </c>
      <c r="I63" s="47">
        <v>45293</v>
      </c>
      <c r="J63" s="47">
        <v>45293</v>
      </c>
      <c r="K63" s="48" t="s">
        <v>63</v>
      </c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</row>
    <row r="64" spans="1:22" ht="39.75" customHeight="1" x14ac:dyDescent="0.25">
      <c r="A64" s="42" t="s">
        <v>61</v>
      </c>
      <c r="B64" s="42"/>
      <c r="C64" s="42"/>
      <c r="D64" s="42"/>
      <c r="E64" s="42"/>
      <c r="F64" s="44">
        <v>9105.33</v>
      </c>
      <c r="G64" s="45" t="s">
        <v>62</v>
      </c>
      <c r="H64" s="46">
        <v>201800010008207</v>
      </c>
      <c r="I64" s="47">
        <v>45293</v>
      </c>
      <c r="J64" s="47">
        <v>45324</v>
      </c>
      <c r="K64" s="48" t="s">
        <v>63</v>
      </c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</row>
    <row r="65" spans="1:23" ht="39.75" customHeight="1" x14ac:dyDescent="0.25">
      <c r="A65" s="42" t="s">
        <v>61</v>
      </c>
      <c r="B65" s="42"/>
      <c r="C65" s="42"/>
      <c r="D65" s="42"/>
      <c r="E65" s="42"/>
      <c r="F65" s="44">
        <f>78301.62+1321.82</f>
        <v>79623.44</v>
      </c>
      <c r="G65" s="45" t="s">
        <v>62</v>
      </c>
      <c r="H65" s="46">
        <v>201800010008207</v>
      </c>
      <c r="I65" s="47">
        <v>45324</v>
      </c>
      <c r="J65" s="47">
        <v>45324</v>
      </c>
      <c r="K65" s="48" t="s">
        <v>63</v>
      </c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</row>
    <row r="66" spans="1:23" ht="39.75" customHeight="1" x14ac:dyDescent="0.25">
      <c r="A66" s="42" t="s">
        <v>61</v>
      </c>
      <c r="B66" s="42"/>
      <c r="C66" s="42"/>
      <c r="D66" s="42"/>
      <c r="E66" s="42"/>
      <c r="F66" s="44">
        <v>77366.900000000009</v>
      </c>
      <c r="G66" s="45" t="s">
        <v>62</v>
      </c>
      <c r="H66" s="46">
        <v>201800010008207</v>
      </c>
      <c r="I66" s="47">
        <v>45352</v>
      </c>
      <c r="J66" s="47">
        <v>45352</v>
      </c>
      <c r="K66" s="48" t="s">
        <v>63</v>
      </c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</row>
    <row r="67" spans="1:23" ht="39.75" customHeight="1" x14ac:dyDescent="0.25">
      <c r="A67" s="42" t="s">
        <v>64</v>
      </c>
      <c r="B67" s="42"/>
      <c r="C67" s="42"/>
      <c r="D67" s="42"/>
      <c r="E67" s="42"/>
      <c r="F67" s="44">
        <v>120000</v>
      </c>
      <c r="G67" s="45" t="s">
        <v>62</v>
      </c>
      <c r="H67" s="46"/>
      <c r="I67" s="47">
        <v>45384</v>
      </c>
      <c r="J67" s="47">
        <v>45384</v>
      </c>
      <c r="K67" s="4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3" ht="39.75" customHeight="1" x14ac:dyDescent="0.25">
      <c r="A68" s="42" t="s">
        <v>64</v>
      </c>
      <c r="B68" s="42"/>
      <c r="C68" s="42"/>
      <c r="D68" s="42"/>
      <c r="E68" s="42"/>
      <c r="F68" s="44">
        <v>90000</v>
      </c>
      <c r="G68" s="45" t="s">
        <v>62</v>
      </c>
      <c r="H68" s="46"/>
      <c r="I68" s="47">
        <v>45413</v>
      </c>
      <c r="J68" s="47">
        <v>45413</v>
      </c>
      <c r="K68" s="4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</row>
    <row r="69" spans="1:23" ht="39.75" customHeight="1" x14ac:dyDescent="0.25">
      <c r="A69" s="42" t="s">
        <v>65</v>
      </c>
      <c r="B69" s="42"/>
      <c r="C69" s="42"/>
      <c r="D69" s="42"/>
      <c r="E69" s="42"/>
      <c r="F69" s="44">
        <v>272346.53000000003</v>
      </c>
      <c r="G69" s="45" t="s">
        <v>62</v>
      </c>
      <c r="H69" s="46">
        <v>202300010043308</v>
      </c>
      <c r="I69" s="47" t="s">
        <v>66</v>
      </c>
      <c r="J69" s="47">
        <v>45352</v>
      </c>
      <c r="K69" s="50" t="s">
        <v>67</v>
      </c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</row>
    <row r="70" spans="1:23" ht="39.75" customHeight="1" x14ac:dyDescent="0.25">
      <c r="A70" s="42" t="s">
        <v>68</v>
      </c>
      <c r="B70" s="42"/>
      <c r="C70" s="42"/>
      <c r="D70" s="42"/>
      <c r="E70" s="42"/>
      <c r="F70" s="44">
        <f>20778.56</f>
        <v>20778.560000000001</v>
      </c>
      <c r="G70" s="45" t="s">
        <v>69</v>
      </c>
      <c r="H70" s="46">
        <v>201800010008207</v>
      </c>
      <c r="I70" s="47">
        <v>45293</v>
      </c>
      <c r="J70" s="47">
        <v>45324</v>
      </c>
      <c r="K70" s="48" t="s">
        <v>58</v>
      </c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</row>
    <row r="71" spans="1:23" ht="39.75" customHeight="1" x14ac:dyDescent="0.25">
      <c r="A71" s="42" t="s">
        <v>68</v>
      </c>
      <c r="B71" s="42"/>
      <c r="C71" s="42"/>
      <c r="D71" s="42"/>
      <c r="E71" s="42"/>
      <c r="F71" s="44">
        <v>83082.36</v>
      </c>
      <c r="G71" s="45" t="s">
        <v>69</v>
      </c>
      <c r="H71" s="46">
        <v>201800010008207</v>
      </c>
      <c r="I71" s="47">
        <v>45324</v>
      </c>
      <c r="J71" s="47">
        <v>45324</v>
      </c>
      <c r="K71" s="48" t="s">
        <v>58</v>
      </c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</row>
    <row r="72" spans="1:23" ht="39.75" customHeight="1" x14ac:dyDescent="0.25">
      <c r="A72" s="42" t="s">
        <v>68</v>
      </c>
      <c r="B72" s="42"/>
      <c r="C72" s="42"/>
      <c r="D72" s="42"/>
      <c r="E72" s="42"/>
      <c r="F72" s="44">
        <v>42581.090000000317</v>
      </c>
      <c r="G72" s="45" t="s">
        <v>69</v>
      </c>
      <c r="H72" s="46">
        <v>201800010008207</v>
      </c>
      <c r="I72" s="47">
        <v>45352</v>
      </c>
      <c r="J72" s="47">
        <v>45352</v>
      </c>
      <c r="K72" s="48" t="s">
        <v>58</v>
      </c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3" spans="1:23" ht="15" customHeight="1" x14ac:dyDescent="0.25">
      <c r="A73" s="42" t="s">
        <v>70</v>
      </c>
      <c r="B73" s="42"/>
      <c r="C73" s="42"/>
      <c r="D73" s="42"/>
      <c r="E73" s="42"/>
      <c r="F73" s="51" t="s">
        <v>71</v>
      </c>
      <c r="G73" s="45"/>
      <c r="H73" s="46"/>
      <c r="I73" s="47"/>
      <c r="J73" s="47"/>
      <c r="K73" s="45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</row>
    <row r="74" spans="1:23" ht="15.75" customHeight="1" thickBot="1" x14ac:dyDescent="0.3">
      <c r="A74" s="52" t="s">
        <v>72</v>
      </c>
      <c r="B74" s="52"/>
      <c r="C74" s="52"/>
      <c r="D74" s="52"/>
      <c r="E74" s="52"/>
      <c r="F74" s="53">
        <f>SUM(F54:F73)</f>
        <v>14696661.789999997</v>
      </c>
      <c r="G74" s="54"/>
      <c r="H74" s="54"/>
      <c r="I74" s="54"/>
      <c r="J74" s="54"/>
      <c r="K74" s="54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3" ht="13.5" customHeight="1" thickBot="1" x14ac:dyDescent="0.3">
      <c r="A75" s="55" t="s">
        <v>73</v>
      </c>
      <c r="B75" s="55"/>
      <c r="C75" s="55"/>
      <c r="D75" s="55"/>
      <c r="E75" s="55"/>
      <c r="F75" s="55"/>
      <c r="G75" s="55"/>
      <c r="H75" s="55"/>
      <c r="I75" s="56"/>
      <c r="J75" s="56"/>
      <c r="K75" s="56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57"/>
    </row>
    <row r="76" spans="1:23" ht="15.75" thickBot="1" x14ac:dyDescent="0.3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</row>
    <row r="77" spans="1:23" ht="28.5" customHeight="1" thickBot="1" x14ac:dyDescent="0.3">
      <c r="A77" s="58" t="s">
        <v>74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</row>
    <row r="78" spans="1:23" ht="28.5" customHeight="1" thickBot="1" x14ac:dyDescent="0.3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</row>
    <row r="79" spans="1:23" x14ac:dyDescent="0.25">
      <c r="A79" s="39"/>
      <c r="B79" s="39"/>
      <c r="C79" s="59"/>
      <c r="D79" s="39"/>
      <c r="E79" s="39"/>
      <c r="F79" s="39"/>
      <c r="G79" s="39"/>
      <c r="H79" s="39"/>
      <c r="I79" s="39"/>
      <c r="J79" s="60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</row>
    <row r="80" spans="1:23" ht="15" customHeight="1" x14ac:dyDescent="0.25">
      <c r="A80" s="55" t="s">
        <v>75</v>
      </c>
      <c r="B80" s="55"/>
      <c r="C80" s="55"/>
      <c r="D80" s="55"/>
      <c r="E80" s="55"/>
      <c r="F80" s="55"/>
      <c r="G80" s="55"/>
      <c r="H80" s="55"/>
      <c r="I80" s="39"/>
      <c r="J80" s="60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</row>
    <row r="81" spans="1:22" x14ac:dyDescent="0.25">
      <c r="A81" s="39"/>
      <c r="B81" s="39"/>
      <c r="C81" s="59"/>
      <c r="D81" s="39"/>
      <c r="E81" s="39"/>
      <c r="F81" s="39"/>
      <c r="G81" s="39"/>
      <c r="H81" s="39"/>
      <c r="I81" s="39"/>
      <c r="J81" s="60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</row>
    <row r="82" spans="1:22" x14ac:dyDescent="0.25">
      <c r="A82" s="39"/>
      <c r="B82" s="39"/>
      <c r="C82" s="59"/>
      <c r="D82" s="39"/>
      <c r="E82" s="39"/>
      <c r="F82" s="39"/>
      <c r="G82" s="39"/>
      <c r="H82" s="39"/>
      <c r="I82" s="39"/>
      <c r="J82" s="60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</row>
    <row r="83" spans="1:22" x14ac:dyDescent="0.25">
      <c r="A83" s="39"/>
      <c r="B83" s="39"/>
      <c r="C83" s="59"/>
      <c r="D83" s="39"/>
      <c r="E83" s="39"/>
      <c r="F83" s="39"/>
      <c r="G83" s="39"/>
      <c r="H83" s="39"/>
      <c r="I83" s="39"/>
      <c r="J83" s="60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</row>
    <row r="84" spans="1:22" ht="15" customHeight="1" x14ac:dyDescent="0.25">
      <c r="A84" s="39"/>
      <c r="B84" s="39"/>
      <c r="C84" s="59"/>
      <c r="D84" s="61"/>
      <c r="E84" s="61"/>
      <c r="F84" s="61"/>
      <c r="I84" s="61"/>
      <c r="J84" s="61"/>
      <c r="K84" s="61"/>
      <c r="L84" s="61"/>
      <c r="M84" s="39"/>
      <c r="N84" s="39"/>
      <c r="O84" s="39"/>
      <c r="P84" s="39"/>
      <c r="Q84" s="39"/>
      <c r="R84" s="39"/>
      <c r="S84" s="39"/>
      <c r="T84" s="39"/>
      <c r="U84" s="39"/>
      <c r="V84" s="39"/>
    </row>
    <row r="85" spans="1:22" ht="32.25" customHeight="1" x14ac:dyDescent="0.25">
      <c r="A85" s="39"/>
      <c r="B85" s="39"/>
      <c r="C85" s="59"/>
      <c r="D85" s="61"/>
      <c r="E85" s="61"/>
      <c r="F85" s="61"/>
      <c r="I85" s="61"/>
      <c r="J85" s="61"/>
      <c r="K85" s="61"/>
      <c r="L85" s="61"/>
      <c r="M85" s="39"/>
      <c r="N85" s="39"/>
      <c r="O85" s="39"/>
      <c r="P85" s="39"/>
      <c r="Q85" s="39"/>
      <c r="R85" s="39"/>
      <c r="S85" s="39"/>
      <c r="T85" s="39"/>
      <c r="U85" s="39"/>
      <c r="V85" s="39"/>
    </row>
    <row r="86" spans="1:22" x14ac:dyDescent="0.25">
      <c r="A86" s="39"/>
      <c r="B86" s="39"/>
      <c r="C86" s="59"/>
      <c r="D86" s="39"/>
      <c r="E86" s="39"/>
      <c r="F86" s="39"/>
      <c r="G86" s="39"/>
      <c r="H86" s="39"/>
      <c r="I86" s="39"/>
      <c r="J86" s="60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</row>
    <row r="87" spans="1:22" x14ac:dyDescent="0.25">
      <c r="A87" s="39"/>
      <c r="B87" s="39"/>
      <c r="C87" s="59"/>
      <c r="D87" s="39"/>
      <c r="E87" s="39"/>
      <c r="F87" s="39"/>
      <c r="G87" s="39"/>
      <c r="H87" s="39"/>
      <c r="I87" s="39"/>
      <c r="J87" s="60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</row>
    <row r="88" spans="1:22" x14ac:dyDescent="0.25">
      <c r="A88" s="39"/>
      <c r="B88" s="39"/>
      <c r="C88" s="59"/>
      <c r="D88" s="39"/>
      <c r="E88" s="39"/>
      <c r="F88" s="39"/>
      <c r="G88" s="39"/>
      <c r="H88" s="39"/>
      <c r="I88" s="39"/>
      <c r="J88" s="60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</row>
    <row r="89" spans="1:22" x14ac:dyDescent="0.25">
      <c r="A89" s="39"/>
      <c r="B89" s="39"/>
      <c r="C89" s="59"/>
      <c r="D89" s="39"/>
      <c r="E89" s="39"/>
      <c r="F89" s="39"/>
      <c r="G89" s="39"/>
      <c r="H89" s="39"/>
      <c r="I89" s="39"/>
      <c r="J89" s="60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</row>
    <row r="90" spans="1:22" x14ac:dyDescent="0.25">
      <c r="A90" s="39"/>
      <c r="B90" s="39"/>
      <c r="C90" s="59"/>
      <c r="D90" s="39"/>
      <c r="E90" s="39"/>
      <c r="F90" s="39"/>
      <c r="G90" s="39"/>
      <c r="H90" s="39"/>
      <c r="I90" s="39"/>
      <c r="J90" s="60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</row>
    <row r="91" spans="1:22" x14ac:dyDescent="0.25">
      <c r="A91" s="39"/>
      <c r="B91" s="39"/>
      <c r="C91" s="59"/>
      <c r="D91" s="39"/>
      <c r="E91" s="39"/>
      <c r="F91" s="39"/>
      <c r="G91" s="39"/>
      <c r="H91" s="39"/>
      <c r="I91" s="39"/>
      <c r="J91" s="60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</row>
    <row r="92" spans="1:22" x14ac:dyDescent="0.25">
      <c r="A92" s="39"/>
      <c r="B92" s="39"/>
      <c r="C92" s="59"/>
      <c r="D92" s="39"/>
      <c r="E92" s="39"/>
      <c r="F92" s="39"/>
      <c r="G92" s="39"/>
      <c r="H92" s="39"/>
      <c r="I92" s="39"/>
      <c r="J92" s="60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</row>
    <row r="93" spans="1:22" x14ac:dyDescent="0.25">
      <c r="A93" s="39"/>
      <c r="B93" s="39"/>
      <c r="C93" s="59"/>
      <c r="D93" s="39"/>
      <c r="E93" s="39"/>
      <c r="F93" s="39"/>
      <c r="G93" s="39"/>
      <c r="H93" s="39"/>
      <c r="I93" s="39"/>
      <c r="J93" s="60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</row>
    <row r="94" spans="1:22" x14ac:dyDescent="0.25">
      <c r="A94" s="39"/>
      <c r="B94" s="39"/>
      <c r="C94" s="59"/>
      <c r="D94" s="39"/>
      <c r="E94" s="39"/>
      <c r="F94" s="39"/>
      <c r="G94" s="39"/>
      <c r="H94" s="39"/>
      <c r="I94" s="39"/>
      <c r="J94" s="60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</row>
    <row r="95" spans="1:22" x14ac:dyDescent="0.25">
      <c r="A95" s="39"/>
      <c r="B95" s="39"/>
      <c r="C95" s="59"/>
      <c r="D95" s="39"/>
      <c r="E95" s="39"/>
      <c r="F95" s="39"/>
      <c r="G95" s="39"/>
      <c r="H95" s="39"/>
      <c r="I95" s="39"/>
      <c r="J95" s="60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</row>
    <row r="96" spans="1:22" x14ac:dyDescent="0.25">
      <c r="A96" s="39"/>
      <c r="B96" s="39"/>
      <c r="C96" s="59"/>
      <c r="D96" s="39"/>
      <c r="E96" s="39"/>
      <c r="F96" s="39"/>
      <c r="G96" s="39"/>
      <c r="H96" s="39"/>
      <c r="I96" s="39"/>
      <c r="J96" s="60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</row>
    <row r="97" spans="1:22" x14ac:dyDescent="0.25">
      <c r="A97" s="39"/>
      <c r="B97" s="39"/>
      <c r="C97" s="59"/>
      <c r="D97" s="39"/>
      <c r="E97" s="39"/>
      <c r="F97" s="39"/>
      <c r="G97" s="39"/>
      <c r="H97" s="39"/>
      <c r="I97" s="39"/>
      <c r="J97" s="60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</row>
    <row r="98" spans="1:22" x14ac:dyDescent="0.25">
      <c r="A98" s="39"/>
      <c r="B98" s="39"/>
      <c r="C98" s="59"/>
      <c r="D98" s="39"/>
      <c r="E98" s="39"/>
      <c r="F98" s="39"/>
      <c r="G98" s="39"/>
      <c r="H98" s="39"/>
      <c r="I98" s="39"/>
      <c r="J98" s="60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</row>
    <row r="99" spans="1:22" x14ac:dyDescent="0.25">
      <c r="A99" s="39"/>
      <c r="B99" s="39"/>
      <c r="C99" s="59"/>
      <c r="D99" s="39"/>
      <c r="E99" s="39"/>
      <c r="F99" s="39"/>
      <c r="G99" s="39"/>
      <c r="H99" s="39"/>
      <c r="I99" s="39"/>
      <c r="J99" s="60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</row>
    <row r="100" spans="1:22" x14ac:dyDescent="0.25">
      <c r="A100" s="62"/>
      <c r="B100" s="62"/>
      <c r="C100" s="63"/>
      <c r="D100" s="62"/>
      <c r="E100" s="62"/>
      <c r="F100" s="62"/>
      <c r="G100" s="62"/>
      <c r="H100" s="62"/>
      <c r="I100" s="62"/>
      <c r="J100" s="64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</row>
    <row r="101" spans="1:22" x14ac:dyDescent="0.25">
      <c r="A101" s="62"/>
      <c r="B101" s="62"/>
      <c r="C101" s="63"/>
      <c r="D101" s="62"/>
      <c r="E101" s="62"/>
      <c r="F101" s="62"/>
      <c r="G101" s="62"/>
      <c r="H101" s="62"/>
      <c r="I101" s="62"/>
      <c r="J101" s="64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</row>
    <row r="102" spans="1:22" x14ac:dyDescent="0.25">
      <c r="A102" s="62"/>
      <c r="B102" s="62"/>
      <c r="C102" s="63"/>
      <c r="D102" s="62"/>
      <c r="E102" s="62"/>
      <c r="F102" s="62"/>
      <c r="G102" s="62"/>
      <c r="H102" s="62"/>
      <c r="I102" s="62"/>
      <c r="J102" s="64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</row>
    <row r="103" spans="1:22" x14ac:dyDescent="0.25">
      <c r="A103" s="62"/>
      <c r="B103" s="62"/>
      <c r="C103" s="63"/>
      <c r="D103" s="62"/>
      <c r="E103" s="62"/>
      <c r="F103" s="62"/>
      <c r="G103" s="62"/>
      <c r="H103" s="62"/>
      <c r="I103" s="62"/>
      <c r="J103" s="64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</row>
    <row r="104" spans="1:22" x14ac:dyDescent="0.25">
      <c r="A104" s="62"/>
      <c r="B104" s="62"/>
      <c r="C104" s="63"/>
      <c r="D104" s="62"/>
      <c r="E104" s="62"/>
      <c r="F104" s="62"/>
      <c r="G104" s="62"/>
      <c r="H104" s="62"/>
      <c r="I104" s="62"/>
      <c r="J104" s="64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</row>
    <row r="105" spans="1:22" x14ac:dyDescent="0.25">
      <c r="A105" s="62"/>
      <c r="B105" s="62"/>
      <c r="C105" s="63"/>
      <c r="D105" s="62"/>
      <c r="E105" s="62"/>
      <c r="F105" s="62"/>
      <c r="G105" s="62"/>
      <c r="H105" s="62"/>
      <c r="I105" s="62"/>
      <c r="J105" s="64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</row>
    <row r="106" spans="1:22" x14ac:dyDescent="0.25">
      <c r="A106" s="62"/>
      <c r="B106" s="62"/>
      <c r="C106" s="63"/>
      <c r="D106" s="62"/>
      <c r="E106" s="62"/>
      <c r="F106" s="62"/>
      <c r="G106" s="62"/>
      <c r="H106" s="62"/>
      <c r="I106" s="62"/>
      <c r="J106" s="64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</row>
    <row r="107" spans="1:22" x14ac:dyDescent="0.25">
      <c r="A107" s="62"/>
      <c r="B107" s="62"/>
      <c r="C107" s="63"/>
      <c r="D107" s="62"/>
      <c r="E107" s="62"/>
      <c r="F107" s="62"/>
      <c r="G107" s="62"/>
      <c r="H107" s="62"/>
      <c r="I107" s="62"/>
      <c r="J107" s="64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</row>
    <row r="108" spans="1:22" x14ac:dyDescent="0.25">
      <c r="A108" s="62"/>
      <c r="B108" s="62"/>
      <c r="C108" s="63"/>
      <c r="D108" s="62"/>
      <c r="E108" s="62"/>
      <c r="F108" s="62"/>
      <c r="G108" s="62"/>
      <c r="H108" s="62"/>
      <c r="I108" s="62"/>
      <c r="J108" s="64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</row>
    <row r="109" spans="1:22" x14ac:dyDescent="0.25">
      <c r="A109" s="62"/>
      <c r="B109" s="62"/>
      <c r="C109" s="63"/>
      <c r="D109" s="62"/>
      <c r="E109" s="62"/>
      <c r="F109" s="62"/>
      <c r="G109" s="62"/>
      <c r="H109" s="62"/>
      <c r="I109" s="62"/>
      <c r="J109" s="64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</row>
    <row r="110" spans="1:22" x14ac:dyDescent="0.25">
      <c r="A110" s="62"/>
      <c r="B110" s="62"/>
      <c r="C110" s="63"/>
      <c r="D110" s="62"/>
      <c r="E110" s="62"/>
      <c r="F110" s="62"/>
      <c r="G110" s="62"/>
      <c r="H110" s="62"/>
      <c r="I110" s="62"/>
      <c r="J110" s="64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</row>
    <row r="111" spans="1:22" x14ac:dyDescent="0.25">
      <c r="A111" s="62"/>
      <c r="B111" s="62"/>
      <c r="C111" s="63"/>
      <c r="D111" s="62"/>
      <c r="E111" s="62"/>
      <c r="F111" s="62"/>
      <c r="G111" s="62"/>
      <c r="H111" s="62"/>
      <c r="I111" s="62"/>
      <c r="J111" s="64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</row>
    <row r="112" spans="1:22" x14ac:dyDescent="0.25">
      <c r="A112" s="62"/>
      <c r="B112" s="62"/>
      <c r="C112" s="63"/>
      <c r="D112" s="62"/>
      <c r="E112" s="62"/>
      <c r="F112" s="62"/>
      <c r="G112" s="62"/>
      <c r="H112" s="62"/>
      <c r="I112" s="62"/>
      <c r="J112" s="64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</row>
    <row r="113" spans="1:22" x14ac:dyDescent="0.25">
      <c r="A113" s="62"/>
      <c r="B113" s="62"/>
      <c r="C113" s="63"/>
      <c r="D113" s="62"/>
      <c r="E113" s="62"/>
      <c r="F113" s="62"/>
      <c r="G113" s="62"/>
      <c r="H113" s="62"/>
      <c r="I113" s="62"/>
      <c r="J113" s="64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</row>
    <row r="114" spans="1:22" x14ac:dyDescent="0.25">
      <c r="A114" s="62"/>
      <c r="B114" s="62"/>
      <c r="C114" s="63"/>
      <c r="D114" s="62"/>
      <c r="E114" s="62"/>
      <c r="F114" s="62"/>
      <c r="G114" s="62"/>
      <c r="H114" s="62"/>
      <c r="I114" s="62"/>
      <c r="J114" s="64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</row>
    <row r="115" spans="1:22" x14ac:dyDescent="0.25">
      <c r="A115" s="62"/>
      <c r="B115" s="62"/>
      <c r="C115" s="63"/>
      <c r="D115" s="62"/>
      <c r="E115" s="62"/>
      <c r="F115" s="62"/>
      <c r="G115" s="62"/>
      <c r="H115" s="62"/>
      <c r="I115" s="62"/>
      <c r="J115" s="64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</row>
    <row r="116" spans="1:22" x14ac:dyDescent="0.25">
      <c r="A116" s="62"/>
      <c r="B116" s="62"/>
      <c r="C116" s="63"/>
      <c r="D116" s="62"/>
      <c r="E116" s="62"/>
      <c r="F116" s="62"/>
      <c r="G116" s="62"/>
      <c r="H116" s="62"/>
      <c r="I116" s="62"/>
      <c r="J116" s="64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</row>
    <row r="117" spans="1:22" x14ac:dyDescent="0.25">
      <c r="A117" s="62"/>
      <c r="B117" s="62"/>
      <c r="C117" s="63"/>
      <c r="D117" s="62"/>
      <c r="E117" s="62"/>
      <c r="F117" s="62"/>
      <c r="G117" s="62"/>
      <c r="H117" s="62"/>
      <c r="I117" s="62"/>
      <c r="J117" s="64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</row>
    <row r="118" spans="1:22" x14ac:dyDescent="0.25">
      <c r="A118" s="62"/>
      <c r="B118" s="62"/>
      <c r="C118" s="63"/>
      <c r="D118" s="62"/>
      <c r="E118" s="62"/>
      <c r="F118" s="62"/>
      <c r="G118" s="62"/>
      <c r="H118" s="62"/>
      <c r="I118" s="62"/>
      <c r="J118" s="64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</row>
    <row r="119" spans="1:22" x14ac:dyDescent="0.25">
      <c r="A119" s="62"/>
      <c r="B119" s="62"/>
      <c r="C119" s="63"/>
      <c r="D119" s="62"/>
      <c r="E119" s="62"/>
      <c r="F119" s="62"/>
      <c r="G119" s="62"/>
      <c r="H119" s="62"/>
      <c r="I119" s="62"/>
      <c r="J119" s="64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</row>
    <row r="120" spans="1:22" x14ac:dyDescent="0.25">
      <c r="A120" s="62"/>
      <c r="B120" s="62"/>
      <c r="C120" s="63"/>
      <c r="D120" s="62"/>
      <c r="E120" s="62"/>
      <c r="F120" s="62"/>
      <c r="G120" s="62"/>
      <c r="H120" s="62"/>
      <c r="I120" s="62"/>
      <c r="J120" s="64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</row>
    <row r="121" spans="1:22" x14ac:dyDescent="0.25">
      <c r="A121" s="62"/>
      <c r="B121" s="62"/>
      <c r="C121" s="63"/>
      <c r="D121" s="62"/>
      <c r="E121" s="62"/>
      <c r="F121" s="62"/>
      <c r="G121" s="62"/>
      <c r="H121" s="62"/>
      <c r="I121" s="62"/>
      <c r="J121" s="64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</row>
    <row r="122" spans="1:22" x14ac:dyDescent="0.25">
      <c r="A122" s="62"/>
      <c r="B122" s="62"/>
      <c r="C122" s="63"/>
      <c r="D122" s="62"/>
      <c r="E122" s="62"/>
      <c r="F122" s="62"/>
      <c r="G122" s="62"/>
      <c r="H122" s="62"/>
      <c r="I122" s="62"/>
      <c r="J122" s="64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</row>
  </sheetData>
  <mergeCells count="64">
    <mergeCell ref="A77:K78"/>
    <mergeCell ref="A80:H80"/>
    <mergeCell ref="D84:F84"/>
    <mergeCell ref="I84:L84"/>
    <mergeCell ref="D85:F85"/>
    <mergeCell ref="I85:L85"/>
    <mergeCell ref="A70:E70"/>
    <mergeCell ref="A71:E71"/>
    <mergeCell ref="A72:E72"/>
    <mergeCell ref="A73:E73"/>
    <mergeCell ref="A74:E74"/>
    <mergeCell ref="A75:H75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2:K52"/>
    <mergeCell ref="A53:E53"/>
    <mergeCell ref="A54:E54"/>
    <mergeCell ref="A55:E55"/>
    <mergeCell ref="A56:E56"/>
    <mergeCell ref="A57:E57"/>
    <mergeCell ref="A44:E45"/>
    <mergeCell ref="A46:E46"/>
    <mergeCell ref="A47:E47"/>
    <mergeCell ref="A48:E48"/>
    <mergeCell ref="A49:E49"/>
    <mergeCell ref="A50:E50"/>
    <mergeCell ref="K20:N20"/>
    <mergeCell ref="O20:P20"/>
    <mergeCell ref="R20:S20"/>
    <mergeCell ref="T20:U20"/>
    <mergeCell ref="V20:V21"/>
    <mergeCell ref="A43:E43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2024-06-27T16:01:26Z</dcterms:created>
  <dcterms:modified xsi:type="dcterms:W3CDTF">2024-06-27T16:01:57Z</dcterms:modified>
</cp:coreProperties>
</file>