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72491401-6A03-4002-8F9D-7E08C0E739A0}" xr6:coauthVersionLast="47" xr6:coauthVersionMax="47" xr10:uidLastSave="{00000000-0000-0000-0000-000000000000}"/>
  <bookViews>
    <workbookView xWindow="-120" yWindow="-120" windowWidth="29040" windowHeight="15720" xr2:uid="{4417C1B6-835F-4572-AD96-D9CCAB9A291E}"/>
  </bookViews>
  <sheets>
    <sheet name="HEMU" sheetId="1" r:id="rId1"/>
  </sheets>
  <definedNames>
    <definedName name="_xlnm._FilterDatabase" localSheetId="0" hidden="1">HEMU!$A$72:$K$117</definedName>
    <definedName name="_xlnm.Print_Area" localSheetId="0">HEMU!$A$1:$V$128</definedName>
    <definedName name="_xlnm.Print_Titles" localSheetId="0">HEMU!$71:$72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F103" i="1"/>
  <c r="F96" i="1"/>
  <c r="F116" i="1" s="1"/>
  <c r="U60" i="1"/>
  <c r="T60" i="1"/>
  <c r="S60" i="1"/>
  <c r="R60" i="1"/>
  <c r="Q60" i="1"/>
  <c r="P60" i="1"/>
  <c r="O60" i="1"/>
  <c r="N60" i="1"/>
  <c r="L60" i="1"/>
  <c r="J60" i="1"/>
  <c r="I60" i="1"/>
  <c r="H60" i="1"/>
  <c r="G60" i="1"/>
  <c r="F60" i="1"/>
  <c r="E60" i="1"/>
  <c r="D60" i="1"/>
  <c r="C60" i="1"/>
  <c r="B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M32" i="1"/>
  <c r="V32" i="1" s="1"/>
  <c r="M31" i="1"/>
  <c r="M60" i="1" s="1"/>
  <c r="V30" i="1"/>
  <c r="V29" i="1"/>
  <c r="V28" i="1"/>
  <c r="V27" i="1"/>
  <c r="V26" i="1"/>
  <c r="V25" i="1"/>
  <c r="V24" i="1"/>
  <c r="V23" i="1"/>
  <c r="V22" i="1"/>
  <c r="V31" i="1" l="1"/>
  <c r="V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L27" authorId="0" shapeId="0" xr:uid="{1725B473-18FF-4156-8E13-9515B68BCF2B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7" authorId="0" shapeId="0" xr:uid="{B37D49C4-8F21-4B46-95AE-04B977DC4039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9" authorId="1" shapeId="0" xr:uid="{D75CF8CE-FA25-4D74-92C2-215FFAF1E913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T32" authorId="0" shapeId="0" xr:uid="{08CDDF11-E167-498A-B11C-DB3421FBB13D}">
      <text>
        <r>
          <rPr>
            <b/>
            <sz val="9"/>
            <color indexed="81"/>
            <rFont val="Segoe UI"/>
            <family val="2"/>
          </rPr>
          <t>ajuste 15º Termo Aditivo - CUSTEIO: Natureza de despesa 3.3.50.92.83  parcela dezembro/23 Ordem de Pagamento 2024.2850.061.00105.001...........R$ 11.335,39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39" authorId="0" shapeId="0" xr:uid="{2AD9166B-CC02-491A-8707-8D68233C9757}">
      <text>
        <r>
          <rPr>
            <b/>
            <sz val="9"/>
            <color indexed="81"/>
            <rFont val="Segoe UI"/>
            <family val="2"/>
          </rPr>
          <t>ajuste 15º Termo Aditivo - CUSTEIO parcela dezembro/23 Ordem de Pagamento 2023.2850.098.00040.005...........R$ 148.613,33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95" authorId="1" shapeId="0" xr:uid="{DC760146-2347-4D17-8E5E-118C89C27CE3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96" authorId="1" shapeId="0" xr:uid="{BB76B054-2343-454F-8259-F4B5018F8B1A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103" authorId="0" shapeId="0" xr:uid="{FD21A4F1-E4E1-4A13-83F1-861CEA8525C6}">
      <text>
        <r>
          <rPr>
            <b/>
            <sz val="9"/>
            <color indexed="81"/>
            <rFont val="Segoe UI"/>
            <family val="2"/>
          </rPr>
          <t xml:space="preserve"> R$  62.168,27- Energia Elétrica SET/24, apurado no processo 201700010019675, Despacho Nº 437/2024/SES/CGCC / GAAL (SEI 66162362 ) e Planilha 09/2024 (66159294) . CONFORME SOLICITAÇÃO DE LIQUIDAÇÃO E PAGAMENTO ENCAMINHADA PELA COORDENAÇÃO DE GESTÃO DE CONTRATO - CGC/SUPECC (66803734) </t>
        </r>
        <r>
          <rPr>
            <sz val="9"/>
            <color indexed="81"/>
            <rFont val="Segoe UI"/>
            <family val="2"/>
          </rPr>
          <t xml:space="preserve">
.
FATURA......................R$ 61.184,46
IR.................................R$ 983,81</t>
        </r>
      </text>
    </comment>
    <comment ref="F104" authorId="0" shapeId="0" xr:uid="{410A5244-09C0-44E3-9654-09721E982BB3}">
      <text>
        <r>
          <rPr>
            <b/>
            <sz val="9"/>
            <color indexed="81"/>
            <rFont val="Segoe UI"/>
            <family val="2"/>
          </rPr>
          <t xml:space="preserve"> R$  90.884,21 Energia Elétrica OUT /24, apurado no processo 201700010019675,  Processo SEI Nº 201700010019675, DESPACHO Nº 477/2024/SES/CGCC/GAAL (SEI Nº 67193539).. CONFORME SOLICITAÇÃO DE LIQUIDAÇÃO E PAGAMENTO ENCAMINHADA PELA COORDENAÇÃO DE GESTÃO DE CONTRATO - CGC/SUPECC () </t>
        </r>
        <r>
          <rPr>
            <sz val="9"/>
            <color indexed="81"/>
            <rFont val="Segoe UI"/>
            <family val="2"/>
          </rPr>
          <t xml:space="preserve">
.
FATURA......................R$ 89.243,20
IR.................................R$ 1641,01</t>
        </r>
      </text>
    </comment>
    <comment ref="F105" authorId="1" shapeId="0" xr:uid="{CD5A15EC-9C23-4671-8D48-80ECE45C8ADA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</commentList>
</comments>
</file>

<file path=xl/sharedStrings.xml><?xml version="1.0" encoding="utf-8"?>
<sst xmlns="http://schemas.openxmlformats.org/spreadsheetml/2006/main" count="268" uniqueCount="81">
  <si>
    <t>Relatório Resumido da Execução Orçamentária e Financeira por Contrato de Gestão</t>
  </si>
  <si>
    <t>Mês/Ano: Janeiro a Outubro/2024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</si>
  <si>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</si>
  <si>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</si>
  <si>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</si>
  <si>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</si>
  <si>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</si>
  <si>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</si>
  <si>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 / 7º Apostilamento 01/08 a 31/08/24 / 8º Apostilamento 01/09 a 30/09/24  / 9º Apostilamento 01/10 a 31/10/24 .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</si>
  <si>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</si>
  <si>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</si>
  <si>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</si>
  <si>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</si>
  <si>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</si>
  <si>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</si>
  <si>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</si>
  <si>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</si>
  <si>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</si>
  <si>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</si>
  <si>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</si>
  <si>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</si>
  <si>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</si>
  <si>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</si>
  <si>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</si>
  <si>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</si>
  <si>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</si>
  <si>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</si>
  <si>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</si>
  <si>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</si>
  <si>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</si>
  <si>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</si>
  <si>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</si>
  <si>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</si>
  <si>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</si>
  <si>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</si>
  <si>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</si>
  <si>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</si>
  <si>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</si>
  <si>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</si>
  <si>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</si>
  <si>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</si>
  <si>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</si>
  <si>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</si>
  <si>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</si>
  <si>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</si>
  <si>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</si>
  <si>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</si>
  <si>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</si>
  <si>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</si>
  <si>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</si>
  <si>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</si>
  <si>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</si>
  <si>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</si>
  <si>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</si>
  <si>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</si>
  <si>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</si>
  <si>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</si>
  <si>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</si>
  <si>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</si>
  <si>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</si>
  <si>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201100010015037</t>
  </si>
  <si>
    <t>SES/COFP,  SES/CGC-19837 E SES/SUPECC-03082.</t>
  </si>
  <si>
    <t>Glosa -Residentes (Programa de Residência Médica).</t>
  </si>
  <si>
    <t>201300010015939</t>
  </si>
  <si>
    <t>Glosa- Concessionárias (faturas da energia).</t>
  </si>
  <si>
    <t>3.3.90.39.04</t>
  </si>
  <si>
    <t>SES/GAAL-11410, SES/GMAE-14421 E SES/SUPECC-03082.</t>
  </si>
  <si>
    <t>SES/GAAL-11410, E SES/SUPECC-03082.</t>
  </si>
  <si>
    <t>SES/GAAL-11410,  SES/CGC-19837 E SES/SUPECC-03082.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</si>
  <si>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</si>
  <si>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</si>
  <si>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</si>
  <si>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</si>
  <si>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</si>
  <si>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*GlosaFundo Rescisório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</si>
  <si>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</si>
  <si>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</si>
  <si>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</si>
  <si>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</si>
  <si>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Ordem de Pagamento 2023.2850.098.00040.005...........R$ 148.613,33: 9. Pagamentos de Despesas de Exercícios Anteriores - DEA - (Natureza Despesa 3.3.50.92.83) Custeio -  15º Termo Aditivo: Referência dezembro/23 Ordem de Pagamento 2024.2850.061.00046.001............R$ 2.420.858,08, 2024.2850.061.00049.001.......................R$ 17.245,95, R$ 298.276,06 e 2024.2850.061.00105.001...........R$ 11.335,39-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</si>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</sst>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wrapText="1"/>
    </xf>
    <xf numFmtId="164" fontId="3" fillId="0" borderId="14" xfId="0" applyNumberFormat="1" applyFont="1" applyBorder="1" applyAlignment="1">
      <alignment horizontal="right" wrapText="1"/>
    </xf>
    <xf numFmtId="164" fontId="3" fillId="0" borderId="13" xfId="0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right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49" fontId="3" fillId="0" borderId="16" xfId="2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3">
    <cellStyle name="Normal" xfId="0" builtinId="0"/>
    <cellStyle name="Normal 65" xfId="2" xr:uid="{A80E5E27-E4FF-47EA-9F34-50300089591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9C85D-3F44-490C-A883-CF6B8710DFDC}">
  <sheetPr filterMode="1">
    <tabColor theme="9" tint="-0.499984740745262"/>
    <pageSetUpPr fitToPage="1"/>
  </sheetPr>
  <dimension ref="A1:W164"/>
  <sheetViews>
    <sheetView tabSelected="1" zoomScaleNormal="100" workbookViewId="0">
      <selection sqref="A1:V122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0" customWidth="1"/>
    <col min="4" max="7" width="16.28515625" customWidth="1"/>
    <col min="8" max="8" width="17.5703125" customWidth="1"/>
    <col min="9" max="9" width="16.28515625" customWidth="1"/>
    <col min="10" max="10" width="16.28515625" style="61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7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12704538.380000001</v>
      </c>
      <c r="C22" s="23">
        <v>10048167.48</v>
      </c>
      <c r="D22" s="23">
        <v>53068085.219999999</v>
      </c>
      <c r="E22" s="23"/>
      <c r="F22" s="23"/>
      <c r="G22" s="23">
        <v>17351417.400000002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59" si="0">L22+M22+N22+R22+S22+T22+U22</f>
        <v>11867064.359999999</v>
      </c>
    </row>
    <row r="23" spans="1:22" ht="15.75" thickBot="1" x14ac:dyDescent="0.3">
      <c r="A23" s="22" t="s">
        <v>31</v>
      </c>
      <c r="B23" s="23">
        <v>12702584.029999999</v>
      </c>
      <c r="C23" s="23">
        <v>10046213.130000001</v>
      </c>
      <c r="D23" s="23">
        <v>17261.669999999998</v>
      </c>
      <c r="E23" s="23">
        <v>368170.31999999995</v>
      </c>
      <c r="F23" s="23"/>
      <c r="G23" s="23">
        <v>7483627.1600000001</v>
      </c>
      <c r="H23" s="23"/>
      <c r="I23" s="23"/>
      <c r="J23" s="23">
        <v>2781567.11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4"/>
      <c r="V23" s="24">
        <f t="shared" si="0"/>
        <v>8714241</v>
      </c>
    </row>
    <row r="24" spans="1:22" ht="15.75" thickBot="1" x14ac:dyDescent="0.3">
      <c r="A24" s="22" t="s">
        <v>32</v>
      </c>
      <c r="B24" s="23">
        <v>12706689.189999999</v>
      </c>
      <c r="C24" s="23">
        <v>10050318.289999999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3069518.42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4"/>
      <c r="V24" s="24">
        <f t="shared" si="0"/>
        <v>8891215.5</v>
      </c>
    </row>
    <row r="25" spans="1:22" ht="15.75" thickBot="1" x14ac:dyDescent="0.3">
      <c r="A25" s="22" t="s">
        <v>32</v>
      </c>
      <c r="B25" s="23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4"/>
      <c r="S25" s="24"/>
      <c r="T25" s="24"/>
      <c r="U25" s="24"/>
      <c r="V25" s="24">
        <f t="shared" si="0"/>
        <v>331266.84000000003</v>
      </c>
    </row>
    <row r="26" spans="1:22" ht="15.75" thickBot="1" x14ac:dyDescent="0.3">
      <c r="A26" s="22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4"/>
      <c r="S26" s="24"/>
      <c r="T26" s="24"/>
      <c r="U26" s="24"/>
      <c r="V26" s="24">
        <f t="shared" si="0"/>
        <v>200000</v>
      </c>
    </row>
    <row r="27" spans="1:22" ht="15.75" thickBot="1" x14ac:dyDescent="0.3">
      <c r="A27" s="22" t="s">
        <v>33</v>
      </c>
      <c r="B27" s="23">
        <v>12665246.869999999</v>
      </c>
      <c r="C27" s="23">
        <v>10008875.970000001</v>
      </c>
      <c r="D27" s="23"/>
      <c r="E27" s="23">
        <v>337600</v>
      </c>
      <c r="F27" s="23"/>
      <c r="G27" s="23">
        <v>17556417.400000002</v>
      </c>
      <c r="H27" s="23"/>
      <c r="I27" s="23"/>
      <c r="J27" s="23">
        <v>2752702.2</v>
      </c>
      <c r="K27" s="22" t="s">
        <v>31</v>
      </c>
      <c r="L27" s="24">
        <v>94505.19</v>
      </c>
      <c r="M27" s="24"/>
      <c r="N27" s="24"/>
      <c r="O27" s="27"/>
      <c r="P27" s="27"/>
      <c r="Q27" s="27"/>
      <c r="R27" s="24"/>
      <c r="S27" s="24"/>
      <c r="T27" s="24"/>
      <c r="U27" s="24"/>
      <c r="V27" s="24">
        <f t="shared" si="0"/>
        <v>94505.19</v>
      </c>
    </row>
    <row r="28" spans="1:22" ht="15.75" thickBot="1" x14ac:dyDescent="0.3">
      <c r="A28" s="22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8">
        <v>8838208.6999999993</v>
      </c>
      <c r="M28" s="24"/>
      <c r="N28" s="24"/>
      <c r="O28" s="27"/>
      <c r="P28" s="27"/>
      <c r="Q28" s="27"/>
      <c r="R28" s="24"/>
      <c r="S28" s="24"/>
      <c r="T28" s="24"/>
      <c r="U28" s="24"/>
      <c r="V28" s="24">
        <f t="shared" si="0"/>
        <v>8838208.6999999993</v>
      </c>
    </row>
    <row r="29" spans="1:22" ht="15.75" thickBot="1" x14ac:dyDescent="0.3">
      <c r="A29" s="22" t="s">
        <v>34</v>
      </c>
      <c r="B29" s="23">
        <v>12661920.84</v>
      </c>
      <c r="C29" s="23">
        <v>10005549.939999999</v>
      </c>
      <c r="D29" s="23"/>
      <c r="E29" s="23"/>
      <c r="F29" s="23"/>
      <c r="G29" s="23">
        <v>8936747.6700000018</v>
      </c>
      <c r="H29" s="23">
        <v>481217.35</v>
      </c>
      <c r="I29" s="23"/>
      <c r="J29" s="23">
        <v>2753639.61</v>
      </c>
      <c r="K29" s="22" t="s">
        <v>34</v>
      </c>
      <c r="L29" s="24">
        <v>8718208.6999999993</v>
      </c>
      <c r="M29" s="28">
        <v>481217.35</v>
      </c>
      <c r="N29" s="24"/>
      <c r="O29" s="27"/>
      <c r="P29" s="27"/>
      <c r="Q29" s="27"/>
      <c r="R29" s="24"/>
      <c r="S29" s="24"/>
      <c r="T29" s="24">
        <v>298276.06</v>
      </c>
      <c r="U29" s="24"/>
      <c r="V29" s="24">
        <f t="shared" si="0"/>
        <v>9497702.1099999994</v>
      </c>
    </row>
    <row r="30" spans="1:22" ht="15.75" thickBot="1" x14ac:dyDescent="0.3">
      <c r="A30" s="22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2" t="s">
        <v>32</v>
      </c>
      <c r="L30" s="28">
        <v>118538.97</v>
      </c>
      <c r="M30" s="24"/>
      <c r="N30" s="24"/>
      <c r="O30" s="27"/>
      <c r="P30" s="27"/>
      <c r="Q30" s="27"/>
      <c r="R30" s="24"/>
      <c r="S30" s="24"/>
      <c r="T30" s="24"/>
      <c r="U30" s="24"/>
      <c r="V30" s="24">
        <f t="shared" si="0"/>
        <v>118538.97</v>
      </c>
    </row>
    <row r="31" spans="1:22" ht="15.75" thickBot="1" x14ac:dyDescent="0.3">
      <c r="A31" s="22" t="s">
        <v>35</v>
      </c>
      <c r="B31" s="23">
        <v>12663875.689999999</v>
      </c>
      <c r="C31" s="23">
        <v>10007504.789999999</v>
      </c>
      <c r="D31" s="23">
        <v>58410223.909999996</v>
      </c>
      <c r="E31" s="23">
        <v>247162.41</v>
      </c>
      <c r="F31" s="23"/>
      <c r="G31" s="23"/>
      <c r="H31" s="23">
        <v>247162.41</v>
      </c>
      <c r="I31" s="23"/>
      <c r="J31" s="23">
        <v>2755235.66</v>
      </c>
      <c r="K31" s="22" t="s">
        <v>35</v>
      </c>
      <c r="L31" s="24">
        <v>8818208.6999999993</v>
      </c>
      <c r="M31" s="28">
        <f>247162.41+63288.71</f>
        <v>310451.12</v>
      </c>
      <c r="N31" s="24"/>
      <c r="O31" s="27"/>
      <c r="P31" s="27"/>
      <c r="Q31" s="27"/>
      <c r="R31" s="24"/>
      <c r="S31" s="24"/>
      <c r="T31" s="24"/>
      <c r="U31" s="24"/>
      <c r="V31" s="24">
        <f t="shared" si="0"/>
        <v>9128659.8199999984</v>
      </c>
    </row>
    <row r="32" spans="1:22" ht="15.75" thickBot="1" x14ac:dyDescent="0.3">
      <c r="A32" s="22" t="s">
        <v>36</v>
      </c>
      <c r="B32" s="23">
        <v>12661962.640000001</v>
      </c>
      <c r="C32" s="23">
        <v>10005591.74</v>
      </c>
      <c r="D32" s="23">
        <v>497992.71</v>
      </c>
      <c r="E32" s="23">
        <v>1040115.68</v>
      </c>
      <c r="F32" s="23"/>
      <c r="G32" s="23">
        <v>23331332.670000002</v>
      </c>
      <c r="H32" s="23">
        <v>1020050</v>
      </c>
      <c r="I32" s="23"/>
      <c r="J32" s="23">
        <v>2745449.36</v>
      </c>
      <c r="K32" s="22" t="s">
        <v>36</v>
      </c>
      <c r="L32" s="28">
        <v>9264173.3200000003</v>
      </c>
      <c r="M32" s="28">
        <f>979538+11335.38</f>
        <v>990873.38</v>
      </c>
      <c r="N32" s="24"/>
      <c r="O32" s="27"/>
      <c r="P32" s="27"/>
      <c r="Q32" s="27"/>
      <c r="R32" s="24"/>
      <c r="S32" s="24"/>
      <c r="T32" s="24">
        <v>11335.39</v>
      </c>
      <c r="U32" s="24"/>
      <c r="V32" s="24">
        <f t="shared" si="0"/>
        <v>10266382.090000002</v>
      </c>
    </row>
    <row r="33" spans="1:22" ht="15.75" thickBot="1" x14ac:dyDescent="0.3">
      <c r="A33" s="22" t="s">
        <v>36</v>
      </c>
      <c r="B33" s="23"/>
      <c r="C33" s="23"/>
      <c r="D33" s="23"/>
      <c r="E33" s="23"/>
      <c r="F33" s="23"/>
      <c r="G33" s="23"/>
      <c r="H33" s="23"/>
      <c r="I33" s="23"/>
      <c r="J33" s="23"/>
      <c r="K33" s="22" t="s">
        <v>35</v>
      </c>
      <c r="L33" s="24">
        <v>778263.44</v>
      </c>
      <c r="M33" s="24"/>
      <c r="N33" s="24"/>
      <c r="O33" s="27"/>
      <c r="P33" s="27"/>
      <c r="Q33" s="27"/>
      <c r="R33" s="24"/>
      <c r="S33" s="24"/>
      <c r="T33" s="24"/>
      <c r="U33" s="24"/>
      <c r="V33" s="24">
        <f t="shared" si="0"/>
        <v>778263.44</v>
      </c>
    </row>
    <row r="34" spans="1:22" ht="15.75" thickBot="1" x14ac:dyDescent="0.3">
      <c r="A34" s="22" t="s">
        <v>36</v>
      </c>
      <c r="B34" s="23"/>
      <c r="C34" s="23"/>
      <c r="D34" s="23"/>
      <c r="E34" s="23"/>
      <c r="F34" s="23"/>
      <c r="G34" s="23"/>
      <c r="H34" s="23"/>
      <c r="I34" s="23"/>
      <c r="J34" s="23"/>
      <c r="K34" s="22" t="s">
        <v>34</v>
      </c>
      <c r="L34" s="24">
        <v>1141679.32</v>
      </c>
      <c r="M34" s="24"/>
      <c r="N34" s="24"/>
      <c r="O34" s="27"/>
      <c r="P34" s="27"/>
      <c r="Q34" s="27"/>
      <c r="R34" s="24"/>
      <c r="S34" s="24"/>
      <c r="T34" s="24"/>
      <c r="U34" s="24"/>
      <c r="V34" s="24">
        <f t="shared" si="0"/>
        <v>1141679.32</v>
      </c>
    </row>
    <row r="35" spans="1:22" ht="15.75" thickBot="1" x14ac:dyDescent="0.3">
      <c r="A35" s="22" t="s">
        <v>36</v>
      </c>
      <c r="B35" s="23"/>
      <c r="C35" s="23"/>
      <c r="D35" s="23"/>
      <c r="E35" s="23"/>
      <c r="F35" s="23"/>
      <c r="G35" s="23"/>
      <c r="H35" s="23"/>
      <c r="I35" s="23"/>
      <c r="J35" s="23"/>
      <c r="K35" s="22" t="s">
        <v>32</v>
      </c>
      <c r="L35" s="24">
        <v>566247.69999999995</v>
      </c>
      <c r="M35" s="24"/>
      <c r="N35" s="24"/>
      <c r="O35" s="27"/>
      <c r="P35" s="27"/>
      <c r="Q35" s="27"/>
      <c r="R35" s="24"/>
      <c r="S35" s="24"/>
      <c r="T35" s="24"/>
      <c r="U35" s="24"/>
      <c r="V35" s="24">
        <f t="shared" si="0"/>
        <v>566247.69999999995</v>
      </c>
    </row>
    <row r="36" spans="1:22" ht="15.75" thickBot="1" x14ac:dyDescent="0.3">
      <c r="A36" s="22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2" t="s">
        <v>31</v>
      </c>
      <c r="L36" s="24">
        <v>575195.4</v>
      </c>
      <c r="M36" s="24"/>
      <c r="N36" s="24"/>
      <c r="O36" s="27"/>
      <c r="P36" s="27"/>
      <c r="Q36" s="27"/>
      <c r="R36" s="24"/>
      <c r="S36" s="24"/>
      <c r="T36" s="24"/>
      <c r="U36" s="24"/>
      <c r="V36" s="24">
        <f t="shared" si="0"/>
        <v>575195.4</v>
      </c>
    </row>
    <row r="37" spans="1:22" ht="15.75" thickBot="1" x14ac:dyDescent="0.3">
      <c r="A37" s="22" t="s">
        <v>36</v>
      </c>
      <c r="B37" s="23"/>
      <c r="C37" s="23"/>
      <c r="D37" s="23"/>
      <c r="E37" s="23"/>
      <c r="F37" s="23"/>
      <c r="G37" s="23"/>
      <c r="H37" s="23"/>
      <c r="I37" s="23"/>
      <c r="J37" s="23"/>
      <c r="K37" s="22" t="s">
        <v>30</v>
      </c>
      <c r="L37" s="24">
        <v>557300</v>
      </c>
      <c r="M37" s="24"/>
      <c r="N37" s="24"/>
      <c r="O37" s="27"/>
      <c r="P37" s="27"/>
      <c r="Q37" s="27"/>
      <c r="R37" s="24"/>
      <c r="S37" s="24"/>
      <c r="T37" s="24"/>
      <c r="U37" s="24"/>
      <c r="V37" s="24">
        <f t="shared" si="0"/>
        <v>557300</v>
      </c>
    </row>
    <row r="38" spans="1:22" ht="15.75" thickBot="1" x14ac:dyDescent="0.3">
      <c r="A38" s="22" t="s">
        <v>36</v>
      </c>
      <c r="B38" s="23"/>
      <c r="C38" s="23"/>
      <c r="D38" s="23"/>
      <c r="E38" s="23"/>
      <c r="F38" s="23"/>
      <c r="G38" s="23"/>
      <c r="H38" s="23"/>
      <c r="I38" s="23"/>
      <c r="J38" s="23"/>
      <c r="K38" s="22" t="s">
        <v>33</v>
      </c>
      <c r="L38" s="24">
        <v>774597.8</v>
      </c>
      <c r="M38" s="24"/>
      <c r="N38" s="24"/>
      <c r="O38" s="27"/>
      <c r="P38" s="27"/>
      <c r="Q38" s="27"/>
      <c r="R38" s="24"/>
      <c r="S38" s="24"/>
      <c r="T38" s="24"/>
      <c r="U38" s="24"/>
      <c r="V38" s="24">
        <f t="shared" si="0"/>
        <v>774597.8</v>
      </c>
    </row>
    <row r="39" spans="1:22" ht="15.75" thickBot="1" x14ac:dyDescent="0.3">
      <c r="A39" s="22" t="s">
        <v>37</v>
      </c>
      <c r="B39" s="23">
        <v>12650209.970000001</v>
      </c>
      <c r="C39" s="23">
        <v>9993839.0700000003</v>
      </c>
      <c r="D39" s="23">
        <v>248060.73</v>
      </c>
      <c r="E39" s="23">
        <v>179816.5</v>
      </c>
      <c r="F39" s="23"/>
      <c r="G39" s="23">
        <v>10039507.720000001</v>
      </c>
      <c r="H39" s="23">
        <v>256797.47</v>
      </c>
      <c r="I39" s="23"/>
      <c r="J39" s="23">
        <v>2747809.7600000002</v>
      </c>
      <c r="K39" s="22" t="s">
        <v>37</v>
      </c>
      <c r="L39" s="28">
        <v>9423901.9100000001</v>
      </c>
      <c r="M39" s="24">
        <v>256797.47</v>
      </c>
      <c r="N39" s="24"/>
      <c r="O39" s="27"/>
      <c r="P39" s="27"/>
      <c r="Q39" s="27"/>
      <c r="R39" s="24">
        <v>148613.32999999999</v>
      </c>
      <c r="S39" s="24"/>
      <c r="T39" s="24"/>
      <c r="U39" s="24"/>
      <c r="V39" s="24">
        <f t="shared" si="0"/>
        <v>9829312.7100000009</v>
      </c>
    </row>
    <row r="40" spans="1:22" ht="15.75" thickBot="1" x14ac:dyDescent="0.3">
      <c r="A40" s="22" t="s">
        <v>37</v>
      </c>
      <c r="B40" s="23"/>
      <c r="C40" s="23"/>
      <c r="D40" s="23"/>
      <c r="E40" s="23"/>
      <c r="F40" s="23"/>
      <c r="G40" s="23"/>
      <c r="H40" s="23"/>
      <c r="I40" s="23"/>
      <c r="J40" s="23"/>
      <c r="K40" s="22" t="s">
        <v>36</v>
      </c>
      <c r="L40" s="28">
        <v>296453.94</v>
      </c>
      <c r="M40" s="24">
        <v>40512</v>
      </c>
      <c r="N40" s="24"/>
      <c r="O40" s="27"/>
      <c r="P40" s="27"/>
      <c r="Q40" s="27"/>
      <c r="R40" s="24"/>
      <c r="S40" s="24"/>
      <c r="T40" s="24"/>
      <c r="U40" s="24"/>
      <c r="V40" s="24">
        <f t="shared" si="0"/>
        <v>336965.94</v>
      </c>
    </row>
    <row r="41" spans="1:22" ht="15.75" thickBot="1" x14ac:dyDescent="0.3">
      <c r="A41" s="22" t="s">
        <v>37</v>
      </c>
      <c r="B41" s="23"/>
      <c r="C41" s="23"/>
      <c r="D41" s="23"/>
      <c r="E41" s="23"/>
      <c r="F41" s="23"/>
      <c r="G41" s="23"/>
      <c r="H41" s="23"/>
      <c r="I41" s="23"/>
      <c r="J41" s="23"/>
      <c r="K41" s="22" t="s">
        <v>35</v>
      </c>
      <c r="L41" s="28">
        <v>298366.99</v>
      </c>
      <c r="M41" s="24"/>
      <c r="N41" s="24"/>
      <c r="O41" s="27"/>
      <c r="P41" s="27"/>
      <c r="Q41" s="27"/>
      <c r="R41" s="24"/>
      <c r="S41" s="24"/>
      <c r="T41" s="24"/>
      <c r="U41" s="24"/>
      <c r="V41" s="24">
        <f t="shared" si="0"/>
        <v>298366.99</v>
      </c>
    </row>
    <row r="42" spans="1:22" ht="15.75" thickBot="1" x14ac:dyDescent="0.3">
      <c r="A42" s="22" t="s">
        <v>37</v>
      </c>
      <c r="B42" s="23"/>
      <c r="C42" s="23"/>
      <c r="D42" s="23"/>
      <c r="E42" s="23"/>
      <c r="F42" s="23"/>
      <c r="G42" s="23"/>
      <c r="H42" s="23"/>
      <c r="I42" s="23"/>
      <c r="J42" s="23"/>
      <c r="K42" s="22" t="s">
        <v>34</v>
      </c>
      <c r="L42" s="28">
        <v>48393.21</v>
      </c>
      <c r="M42" s="24"/>
      <c r="N42" s="24"/>
      <c r="O42" s="27"/>
      <c r="P42" s="27"/>
      <c r="Q42" s="27"/>
      <c r="R42" s="24"/>
      <c r="S42" s="24"/>
      <c r="T42" s="24"/>
      <c r="U42" s="24"/>
      <c r="V42" s="24">
        <f t="shared" si="0"/>
        <v>48393.21</v>
      </c>
    </row>
    <row r="43" spans="1:22" ht="15.75" thickBot="1" x14ac:dyDescent="0.3">
      <c r="A43" s="22" t="s">
        <v>37</v>
      </c>
      <c r="B43" s="23"/>
      <c r="C43" s="23"/>
      <c r="D43" s="23"/>
      <c r="E43" s="23"/>
      <c r="F43" s="23"/>
      <c r="G43" s="23"/>
      <c r="H43" s="23"/>
      <c r="I43" s="23"/>
      <c r="J43" s="23"/>
      <c r="K43" s="22" t="s">
        <v>33</v>
      </c>
      <c r="L43" s="28">
        <v>48393.21</v>
      </c>
      <c r="M43" s="24"/>
      <c r="N43" s="24"/>
      <c r="O43" s="27"/>
      <c r="P43" s="27"/>
      <c r="Q43" s="27"/>
      <c r="R43" s="24"/>
      <c r="S43" s="24"/>
      <c r="T43" s="24"/>
      <c r="U43" s="24"/>
      <c r="V43" s="24">
        <f t="shared" si="0"/>
        <v>48393.21</v>
      </c>
    </row>
    <row r="44" spans="1:22" ht="15.75" thickBot="1" x14ac:dyDescent="0.3">
      <c r="A44" s="22" t="s">
        <v>37</v>
      </c>
      <c r="B44" s="23"/>
      <c r="C44" s="23"/>
      <c r="D44" s="23"/>
      <c r="E44" s="23"/>
      <c r="F44" s="23"/>
      <c r="G44" s="23"/>
      <c r="H44" s="23"/>
      <c r="I44" s="23"/>
      <c r="J44" s="23"/>
      <c r="K44" s="22" t="s">
        <v>32</v>
      </c>
      <c r="L44" s="28">
        <v>48393.21</v>
      </c>
      <c r="M44" s="24"/>
      <c r="N44" s="24"/>
      <c r="O44" s="27"/>
      <c r="P44" s="27"/>
      <c r="Q44" s="27"/>
      <c r="R44" s="24"/>
      <c r="S44" s="24"/>
      <c r="T44" s="24"/>
      <c r="U44" s="24"/>
      <c r="V44" s="24">
        <f t="shared" si="0"/>
        <v>48393.21</v>
      </c>
    </row>
    <row r="45" spans="1:22" ht="15.75" thickBot="1" x14ac:dyDescent="0.3">
      <c r="A45" s="22" t="s">
        <v>37</v>
      </c>
      <c r="B45" s="23"/>
      <c r="C45" s="23"/>
      <c r="D45" s="23"/>
      <c r="E45" s="23"/>
      <c r="F45" s="23"/>
      <c r="G45" s="23"/>
      <c r="H45" s="23"/>
      <c r="I45" s="23"/>
      <c r="J45" s="23"/>
      <c r="K45" s="22" t="s">
        <v>31</v>
      </c>
      <c r="L45" s="28">
        <v>42507.72</v>
      </c>
      <c r="M45" s="24"/>
      <c r="N45" s="24"/>
      <c r="O45" s="27"/>
      <c r="P45" s="27"/>
      <c r="Q45" s="27"/>
      <c r="R45" s="24"/>
      <c r="S45" s="24"/>
      <c r="T45" s="24"/>
      <c r="U45" s="24"/>
      <c r="V45" s="24">
        <f t="shared" si="0"/>
        <v>42507.72</v>
      </c>
    </row>
    <row r="46" spans="1:22" ht="15.75" thickBot="1" x14ac:dyDescent="0.3">
      <c r="A46" s="22" t="s">
        <v>37</v>
      </c>
      <c r="B46" s="23"/>
      <c r="C46" s="23"/>
      <c r="D46" s="23"/>
      <c r="E46" s="23"/>
      <c r="F46" s="23"/>
      <c r="G46" s="23"/>
      <c r="H46" s="23"/>
      <c r="I46" s="23"/>
      <c r="J46" s="23"/>
      <c r="K46" s="22" t="s">
        <v>30</v>
      </c>
      <c r="L46" s="28">
        <v>42507.72</v>
      </c>
      <c r="M46" s="24"/>
      <c r="N46" s="24"/>
      <c r="O46" s="27"/>
      <c r="P46" s="27"/>
      <c r="Q46" s="27"/>
      <c r="R46" s="24"/>
      <c r="S46" s="24"/>
      <c r="T46" s="24"/>
      <c r="U46" s="24"/>
      <c r="V46" s="24">
        <f t="shared" si="0"/>
        <v>42507.72</v>
      </c>
    </row>
    <row r="47" spans="1:22" ht="15.75" thickBot="1" x14ac:dyDescent="0.3">
      <c r="A47" s="22" t="s">
        <v>38</v>
      </c>
      <c r="B47" s="23">
        <v>12651671.620000001</v>
      </c>
      <c r="C47" s="23">
        <v>9995300.7200000007</v>
      </c>
      <c r="D47" s="23">
        <v>236308.06</v>
      </c>
      <c r="E47" s="23">
        <v>420</v>
      </c>
      <c r="F47" s="23"/>
      <c r="G47" s="23">
        <v>236308.06</v>
      </c>
      <c r="H47" s="23">
        <v>420</v>
      </c>
      <c r="I47" s="23"/>
      <c r="J47" s="23">
        <v>2820523.28</v>
      </c>
      <c r="K47" s="22" t="s">
        <v>37</v>
      </c>
      <c r="L47" s="28">
        <v>236308.06</v>
      </c>
      <c r="M47" s="24"/>
      <c r="N47" s="24"/>
      <c r="O47" s="27"/>
      <c r="P47" s="27"/>
      <c r="Q47" s="27"/>
      <c r="R47" s="24"/>
      <c r="S47" s="24"/>
      <c r="T47" s="24"/>
      <c r="U47" s="24"/>
      <c r="V47" s="24">
        <f t="shared" si="0"/>
        <v>236308.06</v>
      </c>
    </row>
    <row r="48" spans="1:22" ht="15.75" thickBot="1" x14ac:dyDescent="0.3">
      <c r="A48" s="22" t="s">
        <v>38</v>
      </c>
      <c r="B48" s="23"/>
      <c r="C48" s="23"/>
      <c r="D48" s="23"/>
      <c r="E48" s="23"/>
      <c r="F48" s="23"/>
      <c r="G48" s="23"/>
      <c r="H48" s="23"/>
      <c r="I48" s="23"/>
      <c r="J48" s="23"/>
      <c r="K48" s="22" t="s">
        <v>38</v>
      </c>
      <c r="L48" s="28">
        <v>9464465.5</v>
      </c>
      <c r="M48" s="28">
        <v>420</v>
      </c>
      <c r="N48" s="24"/>
      <c r="O48" s="27"/>
      <c r="P48" s="27"/>
      <c r="Q48" s="27"/>
      <c r="R48" s="24"/>
      <c r="S48" s="24"/>
      <c r="T48" s="24"/>
      <c r="U48" s="24"/>
      <c r="V48" s="24">
        <f t="shared" si="0"/>
        <v>9464885.5</v>
      </c>
    </row>
    <row r="49" spans="1:22" ht="15.75" thickBot="1" x14ac:dyDescent="0.3">
      <c r="A49" s="22" t="s">
        <v>39</v>
      </c>
      <c r="B49" s="25">
        <v>12652509.52</v>
      </c>
      <c r="C49" s="25">
        <v>9996138.6199999992</v>
      </c>
      <c r="D49" s="23">
        <v>1372991.52</v>
      </c>
      <c r="E49" s="23">
        <v>427800</v>
      </c>
      <c r="F49" s="23"/>
      <c r="G49" s="23">
        <v>20858289.300000004</v>
      </c>
      <c r="H49" s="23">
        <v>345800</v>
      </c>
      <c r="I49" s="23"/>
      <c r="J49" s="25">
        <v>2849039.57</v>
      </c>
      <c r="K49" s="22" t="s">
        <v>39</v>
      </c>
      <c r="L49" s="28">
        <v>9464465.5</v>
      </c>
      <c r="M49" s="28">
        <v>345800</v>
      </c>
      <c r="N49" s="24"/>
      <c r="O49" s="27"/>
      <c r="P49" s="27"/>
      <c r="Q49" s="27"/>
      <c r="R49" s="24"/>
      <c r="S49" s="24"/>
      <c r="T49" s="24"/>
      <c r="U49" s="24"/>
      <c r="V49" s="24">
        <f t="shared" si="0"/>
        <v>9810265.5</v>
      </c>
    </row>
    <row r="50" spans="1:22" ht="15.75" thickBot="1" x14ac:dyDescent="0.3">
      <c r="A50" s="22" t="s">
        <v>39</v>
      </c>
      <c r="B50" s="23"/>
      <c r="C50" s="23"/>
      <c r="D50" s="23"/>
      <c r="E50" s="23"/>
      <c r="F50" s="23"/>
      <c r="G50" s="23"/>
      <c r="H50" s="23"/>
      <c r="I50" s="23"/>
      <c r="J50" s="23"/>
      <c r="K50" s="22" t="s">
        <v>30</v>
      </c>
      <c r="L50" s="28">
        <v>296521.96000000002</v>
      </c>
      <c r="M50" s="28"/>
      <c r="N50" s="24"/>
      <c r="O50" s="27"/>
      <c r="P50" s="27"/>
      <c r="Q50" s="27"/>
      <c r="R50" s="24"/>
      <c r="S50" s="24"/>
      <c r="T50" s="24"/>
      <c r="U50" s="24"/>
      <c r="V50" s="24">
        <f t="shared" si="0"/>
        <v>296521.96000000002</v>
      </c>
    </row>
    <row r="51" spans="1:22" ht="15.75" thickBot="1" x14ac:dyDescent="0.3">
      <c r="A51" s="22" t="s">
        <v>39</v>
      </c>
      <c r="B51" s="23"/>
      <c r="C51" s="23"/>
      <c r="D51" s="23"/>
      <c r="E51" s="23"/>
      <c r="F51" s="23"/>
      <c r="G51" s="23"/>
      <c r="H51" s="23"/>
      <c r="I51" s="23"/>
      <c r="J51" s="23"/>
      <c r="K51" s="22" t="s">
        <v>31</v>
      </c>
      <c r="L51" s="28">
        <v>294567.61</v>
      </c>
      <c r="M51" s="28"/>
      <c r="N51" s="24"/>
      <c r="O51" s="27"/>
      <c r="P51" s="27"/>
      <c r="Q51" s="27"/>
      <c r="R51" s="24"/>
      <c r="S51" s="24"/>
      <c r="T51" s="24"/>
      <c r="U51" s="24"/>
      <c r="V51" s="24">
        <f t="shared" si="0"/>
        <v>294567.61</v>
      </c>
    </row>
    <row r="52" spans="1:22" ht="15.75" thickBot="1" x14ac:dyDescent="0.3">
      <c r="A52" s="22" t="s">
        <v>39</v>
      </c>
      <c r="B52" s="23"/>
      <c r="C52" s="23"/>
      <c r="D52" s="23"/>
      <c r="E52" s="23"/>
      <c r="F52" s="23"/>
      <c r="G52" s="23"/>
      <c r="H52" s="23"/>
      <c r="I52" s="23"/>
      <c r="J52" s="23"/>
      <c r="K52" s="22" t="s">
        <v>32</v>
      </c>
      <c r="L52" s="28">
        <v>292787.28000000003</v>
      </c>
      <c r="M52" s="28"/>
      <c r="N52" s="24"/>
      <c r="O52" s="27"/>
      <c r="P52" s="27"/>
      <c r="Q52" s="27"/>
      <c r="R52" s="24"/>
      <c r="S52" s="24"/>
      <c r="T52" s="24"/>
      <c r="U52" s="24"/>
      <c r="V52" s="24">
        <f t="shared" si="0"/>
        <v>292787.28000000003</v>
      </c>
    </row>
    <row r="53" spans="1:22" ht="15.75" thickBot="1" x14ac:dyDescent="0.3">
      <c r="A53" s="22" t="s">
        <v>39</v>
      </c>
      <c r="B53" s="23"/>
      <c r="C53" s="23"/>
      <c r="D53" s="23"/>
      <c r="E53" s="23"/>
      <c r="F53" s="23"/>
      <c r="G53" s="23"/>
      <c r="H53" s="23"/>
      <c r="I53" s="23"/>
      <c r="J53" s="23"/>
      <c r="K53" s="22" t="s">
        <v>33</v>
      </c>
      <c r="L53" s="28">
        <v>251344.96</v>
      </c>
      <c r="M53" s="28"/>
      <c r="N53" s="24"/>
      <c r="O53" s="27"/>
      <c r="P53" s="27"/>
      <c r="Q53" s="27"/>
      <c r="R53" s="24"/>
      <c r="S53" s="24"/>
      <c r="T53" s="24"/>
      <c r="U53" s="24"/>
      <c r="V53" s="24">
        <f t="shared" si="0"/>
        <v>251344.96</v>
      </c>
    </row>
    <row r="54" spans="1:22" ht="15.75" thickBot="1" x14ac:dyDescent="0.3">
      <c r="A54" s="22" t="s">
        <v>39</v>
      </c>
      <c r="B54" s="23"/>
      <c r="C54" s="23"/>
      <c r="D54" s="23"/>
      <c r="E54" s="23"/>
      <c r="F54" s="23"/>
      <c r="G54" s="23"/>
      <c r="H54" s="23"/>
      <c r="I54" s="23"/>
      <c r="J54" s="23"/>
      <c r="K54" s="22" t="s">
        <v>35</v>
      </c>
      <c r="L54" s="28">
        <v>13800.9</v>
      </c>
      <c r="M54" s="28"/>
      <c r="N54" s="24"/>
      <c r="O54" s="27"/>
      <c r="P54" s="27"/>
      <c r="Q54" s="27"/>
      <c r="R54" s="24"/>
      <c r="S54" s="24"/>
      <c r="T54" s="24"/>
      <c r="U54" s="24"/>
      <c r="V54" s="24">
        <f t="shared" si="0"/>
        <v>13800.9</v>
      </c>
    </row>
    <row r="55" spans="1:22" ht="15.75" thickBot="1" x14ac:dyDescent="0.3">
      <c r="A55" s="22" t="s">
        <v>39</v>
      </c>
      <c r="B55" s="23"/>
      <c r="C55" s="23"/>
      <c r="D55" s="23"/>
      <c r="E55" s="23"/>
      <c r="F55" s="23"/>
      <c r="G55" s="23"/>
      <c r="H55" s="23"/>
      <c r="I55" s="23"/>
      <c r="J55" s="23"/>
      <c r="K55" s="22" t="s">
        <v>36</v>
      </c>
      <c r="L55" s="28">
        <v>344550.64</v>
      </c>
      <c r="M55" s="28"/>
      <c r="N55" s="24"/>
      <c r="O55" s="27"/>
      <c r="P55" s="27"/>
      <c r="Q55" s="27"/>
      <c r="R55" s="24"/>
      <c r="S55" s="24"/>
      <c r="T55" s="24"/>
      <c r="U55" s="24"/>
      <c r="V55" s="24">
        <f t="shared" si="0"/>
        <v>344550.64</v>
      </c>
    </row>
    <row r="56" spans="1:22" ht="15.75" thickBot="1" x14ac:dyDescent="0.3">
      <c r="A56" s="22" t="s">
        <v>39</v>
      </c>
      <c r="B56" s="23"/>
      <c r="C56" s="23"/>
      <c r="D56" s="23"/>
      <c r="E56" s="23"/>
      <c r="F56" s="23"/>
      <c r="G56" s="23"/>
      <c r="H56" s="23"/>
      <c r="I56" s="23"/>
      <c r="J56" s="23"/>
      <c r="K56" s="22" t="s">
        <v>37</v>
      </c>
      <c r="L56" s="28">
        <v>242190.24</v>
      </c>
      <c r="M56" s="28"/>
      <c r="N56" s="24"/>
      <c r="O56" s="27"/>
      <c r="P56" s="27"/>
      <c r="Q56" s="27"/>
      <c r="R56" s="24"/>
      <c r="S56" s="24"/>
      <c r="T56" s="24"/>
      <c r="U56" s="24"/>
      <c r="V56" s="24">
        <f t="shared" si="0"/>
        <v>242190.24</v>
      </c>
    </row>
    <row r="57" spans="1:22" ht="15.75" thickBot="1" x14ac:dyDescent="0.3">
      <c r="A57" s="22" t="s">
        <v>39</v>
      </c>
      <c r="B57" s="23"/>
      <c r="C57" s="23"/>
      <c r="D57" s="23"/>
      <c r="E57" s="23"/>
      <c r="F57" s="23"/>
      <c r="G57" s="23"/>
      <c r="H57" s="23"/>
      <c r="I57" s="23"/>
      <c r="J57" s="23"/>
      <c r="K57" s="22" t="s">
        <v>38</v>
      </c>
      <c r="L57" s="28">
        <v>237769.71</v>
      </c>
      <c r="M57" s="28"/>
      <c r="N57" s="24"/>
      <c r="O57" s="27"/>
      <c r="P57" s="27"/>
      <c r="Q57" s="27"/>
      <c r="R57" s="24"/>
      <c r="S57" s="24"/>
      <c r="T57" s="24"/>
      <c r="U57" s="24"/>
      <c r="V57" s="24">
        <f t="shared" si="0"/>
        <v>237769.71</v>
      </c>
    </row>
    <row r="58" spans="1:22" ht="15.75" thickBot="1" x14ac:dyDescent="0.3">
      <c r="A58" s="22" t="s">
        <v>40</v>
      </c>
      <c r="B58" s="23">
        <v>12413901.91</v>
      </c>
      <c r="C58" s="23">
        <v>9644465.5</v>
      </c>
      <c r="D58" s="23"/>
      <c r="E58" s="23"/>
      <c r="F58" s="23"/>
      <c r="G58" s="23"/>
      <c r="H58" s="23"/>
      <c r="I58" s="23"/>
      <c r="J58" s="23"/>
      <c r="K58" s="29"/>
      <c r="L58" s="24"/>
      <c r="M58" s="24"/>
      <c r="N58" s="27"/>
      <c r="O58" s="27"/>
      <c r="P58" s="27"/>
      <c r="Q58" s="27"/>
      <c r="R58" s="24"/>
      <c r="S58" s="24"/>
      <c r="T58" s="24"/>
      <c r="U58" s="24"/>
      <c r="V58" s="24">
        <f t="shared" si="0"/>
        <v>0</v>
      </c>
    </row>
    <row r="59" spans="1:22" ht="15.75" thickBot="1" x14ac:dyDescent="0.3">
      <c r="A59" s="30" t="s">
        <v>41</v>
      </c>
      <c r="B59" s="23">
        <v>12413901.91</v>
      </c>
      <c r="C59" s="23">
        <v>9757531.0099999998</v>
      </c>
      <c r="D59" s="23">
        <v>2340785.4499999997</v>
      </c>
      <c r="E59" s="23">
        <v>108596</v>
      </c>
      <c r="F59" s="23"/>
      <c r="G59" s="23"/>
      <c r="H59" s="23"/>
      <c r="I59" s="23"/>
      <c r="J59" s="23"/>
      <c r="K59" s="29"/>
      <c r="L59" s="24"/>
      <c r="M59" s="24"/>
      <c r="N59" s="27"/>
      <c r="O59" s="27"/>
      <c r="P59" s="27"/>
      <c r="Q59" s="27"/>
      <c r="R59" s="24"/>
      <c r="S59" s="24"/>
      <c r="T59" s="24"/>
      <c r="U59" s="24"/>
      <c r="V59" s="24">
        <f t="shared" si="0"/>
        <v>0</v>
      </c>
    </row>
    <row r="60" spans="1:22" ht="15.75" thickBot="1" x14ac:dyDescent="0.3">
      <c r="A60" s="31"/>
      <c r="B60" s="32">
        <f t="shared" ref="B60:J60" si="1">SUM(B22:B59)</f>
        <v>151549012.56999999</v>
      </c>
      <c r="C60" s="32">
        <f t="shared" si="1"/>
        <v>119559496.26000001</v>
      </c>
      <c r="D60" s="32">
        <f t="shared" si="1"/>
        <v>116191709.27</v>
      </c>
      <c r="E60" s="32">
        <f t="shared" si="1"/>
        <v>2766596.2</v>
      </c>
      <c r="F60" s="32">
        <f t="shared" si="1"/>
        <v>0</v>
      </c>
      <c r="G60" s="32">
        <f t="shared" si="1"/>
        <v>107533522.97000003</v>
      </c>
      <c r="H60" s="32">
        <f t="shared" si="1"/>
        <v>2351447.23</v>
      </c>
      <c r="I60" s="32">
        <f t="shared" si="1"/>
        <v>0</v>
      </c>
      <c r="J60" s="32">
        <f t="shared" si="1"/>
        <v>28034218.130000003</v>
      </c>
      <c r="K60" s="32"/>
      <c r="L60" s="32">
        <f t="shared" ref="L60:V60" si="2">SUM(L22:L59)</f>
        <v>98207737.659999952</v>
      </c>
      <c r="M60" s="32">
        <f t="shared" si="2"/>
        <v>2426071.3200000003</v>
      </c>
      <c r="N60" s="32">
        <f t="shared" si="2"/>
        <v>0</v>
      </c>
      <c r="O60" s="32">
        <f t="shared" si="2"/>
        <v>0</v>
      </c>
      <c r="P60" s="32">
        <f t="shared" si="2"/>
        <v>0</v>
      </c>
      <c r="Q60" s="32">
        <f t="shared" si="2"/>
        <v>0</v>
      </c>
      <c r="R60" s="32">
        <f t="shared" si="2"/>
        <v>1139376.8500000001</v>
      </c>
      <c r="S60" s="32">
        <f t="shared" si="2"/>
        <v>0</v>
      </c>
      <c r="T60" s="32">
        <f t="shared" si="2"/>
        <v>2747715.48</v>
      </c>
      <c r="U60" s="32">
        <f t="shared" si="2"/>
        <v>0</v>
      </c>
      <c r="V60" s="32">
        <f t="shared" si="2"/>
        <v>104520901.30999994</v>
      </c>
    </row>
    <row r="61" spans="1:2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43.5" customHeight="1" x14ac:dyDescent="0.25">
      <c r="A62" s="34" t="s">
        <v>42</v>
      </c>
      <c r="B62" s="34"/>
      <c r="C62" s="34"/>
      <c r="D62" s="34"/>
      <c r="E62" s="34"/>
      <c r="F62" s="3"/>
      <c r="G62" s="3"/>
      <c r="H62" s="3"/>
      <c r="I62" s="3"/>
      <c r="J62" s="3"/>
      <c r="K62" s="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5.75" customHeight="1" x14ac:dyDescent="0.25">
      <c r="A63" s="35" t="s">
        <v>43</v>
      </c>
      <c r="B63" s="35"/>
      <c r="C63" s="35"/>
      <c r="D63" s="35"/>
      <c r="E63" s="35"/>
      <c r="F63" s="3"/>
      <c r="G63" s="3"/>
      <c r="H63" s="3"/>
      <c r="I63" s="3"/>
      <c r="J63" s="3"/>
      <c r="K63" s="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1:22" x14ac:dyDescent="0.25">
      <c r="A64" s="35"/>
      <c r="B64" s="35"/>
      <c r="C64" s="35"/>
      <c r="D64" s="35"/>
      <c r="E64" s="35"/>
      <c r="F64" s="3"/>
      <c r="G64" s="3"/>
      <c r="H64" s="3"/>
      <c r="I64" s="3"/>
      <c r="J64" s="3"/>
      <c r="K64" s="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31.5" customHeight="1" x14ac:dyDescent="0.25">
      <c r="A65" s="36" t="s">
        <v>44</v>
      </c>
      <c r="B65" s="36"/>
      <c r="C65" s="36"/>
      <c r="D65" s="36"/>
      <c r="E65" s="36"/>
      <c r="F65" s="3"/>
      <c r="G65" s="3"/>
      <c r="H65" s="3"/>
      <c r="I65" s="3"/>
      <c r="J65" s="3"/>
      <c r="K65" s="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5.75" customHeight="1" x14ac:dyDescent="0.25">
      <c r="A66" s="36" t="s">
        <v>45</v>
      </c>
      <c r="B66" s="36"/>
      <c r="C66" s="36"/>
      <c r="D66" s="36"/>
      <c r="E66" s="36"/>
      <c r="F66" s="3"/>
      <c r="G66" s="3"/>
      <c r="H66" s="3"/>
      <c r="I66" s="3"/>
      <c r="J66" s="3"/>
      <c r="K66" s="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5.75" customHeight="1" x14ac:dyDescent="0.25">
      <c r="A67" s="36" t="s">
        <v>46</v>
      </c>
      <c r="B67" s="36"/>
      <c r="C67" s="36"/>
      <c r="D67" s="36"/>
      <c r="E67" s="36"/>
      <c r="F67" s="3"/>
      <c r="G67" s="3"/>
      <c r="H67" s="3"/>
      <c r="I67" s="3"/>
      <c r="J67" s="3"/>
      <c r="K67" s="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5.75" customHeight="1" x14ac:dyDescent="0.25">
      <c r="A68" s="36" t="s">
        <v>47</v>
      </c>
      <c r="B68" s="36"/>
      <c r="C68" s="36"/>
      <c r="D68" s="36"/>
      <c r="E68" s="36"/>
      <c r="F68" s="3"/>
      <c r="G68" s="3"/>
      <c r="H68" s="3"/>
      <c r="I68" s="3"/>
      <c r="J68" s="3"/>
      <c r="K68" s="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5.75" customHeight="1" x14ac:dyDescent="0.25">
      <c r="A69" s="36" t="s">
        <v>48</v>
      </c>
      <c r="B69" s="36"/>
      <c r="C69" s="36"/>
      <c r="D69" s="36"/>
      <c r="E69" s="36"/>
      <c r="F69" s="3"/>
      <c r="G69" s="3"/>
      <c r="H69" s="3"/>
      <c r="I69" s="3"/>
      <c r="J69" s="3"/>
      <c r="K69" s="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5.75" customHeight="1" x14ac:dyDescent="0.25">
      <c r="A71" s="34" t="s">
        <v>49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38.25" customHeight="1" x14ac:dyDescent="0.25">
      <c r="A72" s="35" t="s">
        <v>43</v>
      </c>
      <c r="B72" s="35"/>
      <c r="C72" s="35"/>
      <c r="D72" s="35"/>
      <c r="E72" s="35"/>
      <c r="F72" s="37" t="s">
        <v>50</v>
      </c>
      <c r="G72" s="37" t="s">
        <v>51</v>
      </c>
      <c r="H72" s="37" t="s">
        <v>52</v>
      </c>
      <c r="I72" s="37" t="s">
        <v>53</v>
      </c>
      <c r="J72" s="37" t="s">
        <v>54</v>
      </c>
      <c r="K72" s="37" t="s">
        <v>55</v>
      </c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39.75" customHeight="1" x14ac:dyDescent="0.25">
      <c r="A73" s="36" t="s">
        <v>56</v>
      </c>
      <c r="B73" s="36"/>
      <c r="C73" s="36"/>
      <c r="D73" s="36"/>
      <c r="E73" s="36"/>
      <c r="F73" s="38">
        <v>2644540.04</v>
      </c>
      <c r="G73" s="39" t="s">
        <v>57</v>
      </c>
      <c r="H73" s="40">
        <v>201800010008207</v>
      </c>
      <c r="I73" s="41">
        <v>45293</v>
      </c>
      <c r="J73" s="41">
        <v>45293</v>
      </c>
      <c r="K73" s="42" t="s">
        <v>58</v>
      </c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39.75" customHeight="1" x14ac:dyDescent="0.25">
      <c r="A74" s="36" t="s">
        <v>56</v>
      </c>
      <c r="B74" s="36"/>
      <c r="C74" s="36"/>
      <c r="D74" s="36"/>
      <c r="E74" s="36"/>
      <c r="F74" s="38">
        <v>2582236.2400000002</v>
      </c>
      <c r="G74" s="39" t="s">
        <v>57</v>
      </c>
      <c r="H74" s="40">
        <v>201800010008207</v>
      </c>
      <c r="I74" s="41">
        <v>45324</v>
      </c>
      <c r="J74" s="41">
        <v>45324</v>
      </c>
      <c r="K74" s="42" t="s">
        <v>58</v>
      </c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39.75" customHeight="1" x14ac:dyDescent="0.25">
      <c r="A75" s="36" t="s">
        <v>56</v>
      </c>
      <c r="B75" s="36"/>
      <c r="C75" s="36"/>
      <c r="D75" s="36"/>
      <c r="E75" s="36"/>
      <c r="F75" s="38">
        <v>34658.559999999998</v>
      </c>
      <c r="G75" s="39" t="s">
        <v>57</v>
      </c>
      <c r="H75" s="40">
        <v>201800010008207</v>
      </c>
      <c r="I75" s="41">
        <v>45262</v>
      </c>
      <c r="J75" s="41">
        <v>45353</v>
      </c>
      <c r="K75" s="42" t="s">
        <v>58</v>
      </c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39.75" customHeight="1" x14ac:dyDescent="0.25">
      <c r="A76" s="36" t="s">
        <v>56</v>
      </c>
      <c r="B76" s="36"/>
      <c r="C76" s="36"/>
      <c r="D76" s="36"/>
      <c r="E76" s="36"/>
      <c r="F76" s="38">
        <v>2622737.5099999998</v>
      </c>
      <c r="G76" s="39" t="s">
        <v>57</v>
      </c>
      <c r="H76" s="40">
        <v>201800010008207</v>
      </c>
      <c r="I76" s="41">
        <v>45353</v>
      </c>
      <c r="J76" s="41">
        <v>45353</v>
      </c>
      <c r="K76" s="42" t="s">
        <v>58</v>
      </c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39.75" customHeight="1" x14ac:dyDescent="0.25">
      <c r="A77" s="36" t="s">
        <v>56</v>
      </c>
      <c r="B77" s="36"/>
      <c r="C77" s="36"/>
      <c r="D77" s="36"/>
      <c r="E77" s="36"/>
      <c r="F77" s="38">
        <v>2499685.7999999998</v>
      </c>
      <c r="G77" s="39" t="s">
        <v>57</v>
      </c>
      <c r="H77" s="40">
        <v>202100010024770</v>
      </c>
      <c r="I77" s="41">
        <v>45384</v>
      </c>
      <c r="J77" s="41">
        <v>45384</v>
      </c>
      <c r="K77" s="42" t="s">
        <v>58</v>
      </c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39.75" customHeight="1" x14ac:dyDescent="0.25">
      <c r="A78" s="36" t="s">
        <v>56</v>
      </c>
      <c r="B78" s="36"/>
      <c r="C78" s="36"/>
      <c r="D78" s="36"/>
      <c r="E78" s="36"/>
      <c r="F78" s="38">
        <v>2533378.2599999998</v>
      </c>
      <c r="G78" s="39" t="s">
        <v>57</v>
      </c>
      <c r="H78" s="40">
        <v>202100010024770</v>
      </c>
      <c r="I78" s="41">
        <v>45413</v>
      </c>
      <c r="J78" s="41">
        <v>45413</v>
      </c>
      <c r="K78" s="42" t="s">
        <v>58</v>
      </c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39.75" customHeight="1" x14ac:dyDescent="0.25">
      <c r="A79" s="36" t="s">
        <v>56</v>
      </c>
      <c r="B79" s="36"/>
      <c r="C79" s="36"/>
      <c r="D79" s="36"/>
      <c r="E79" s="36"/>
      <c r="F79" s="38">
        <v>2532666.81</v>
      </c>
      <c r="G79" s="39" t="s">
        <v>57</v>
      </c>
      <c r="H79" s="40">
        <v>202100010024770</v>
      </c>
      <c r="I79" s="41">
        <v>45444</v>
      </c>
      <c r="J79" s="41">
        <v>45444</v>
      </c>
      <c r="K79" s="42" t="s">
        <v>59</v>
      </c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39.75" customHeight="1" x14ac:dyDescent="0.25">
      <c r="A80" s="36" t="s">
        <v>56</v>
      </c>
      <c r="B80" s="36"/>
      <c r="C80" s="36"/>
      <c r="D80" s="36"/>
      <c r="E80" s="36"/>
      <c r="F80" s="43">
        <v>2520574.88</v>
      </c>
      <c r="G80" s="39" t="s">
        <v>57</v>
      </c>
      <c r="H80" s="40">
        <v>202100010024770</v>
      </c>
      <c r="I80" s="41">
        <v>45475</v>
      </c>
      <c r="J80" s="41">
        <v>45475</v>
      </c>
      <c r="K80" s="42" t="s">
        <v>59</v>
      </c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39.75" customHeight="1" x14ac:dyDescent="0.25">
      <c r="A81" s="36" t="s">
        <v>56</v>
      </c>
      <c r="B81" s="36"/>
      <c r="C81" s="36"/>
      <c r="D81" s="36"/>
      <c r="E81" s="36"/>
      <c r="F81" s="43">
        <v>2478317.85</v>
      </c>
      <c r="G81" s="39" t="s">
        <v>57</v>
      </c>
      <c r="H81" s="40">
        <v>202100010024770</v>
      </c>
      <c r="I81" s="41">
        <v>45505</v>
      </c>
      <c r="J81" s="41">
        <v>45505</v>
      </c>
      <c r="K81" s="42" t="s">
        <v>59</v>
      </c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39.75" customHeight="1" x14ac:dyDescent="0.25">
      <c r="A82" s="36" t="s">
        <v>56</v>
      </c>
      <c r="B82" s="36"/>
      <c r="C82" s="36"/>
      <c r="D82" s="36"/>
      <c r="E82" s="36"/>
      <c r="F82" s="43">
        <v>2656370.9</v>
      </c>
      <c r="G82" s="39" t="s">
        <v>57</v>
      </c>
      <c r="H82" s="44" t="s">
        <v>60</v>
      </c>
      <c r="I82" s="41">
        <v>45537</v>
      </c>
      <c r="J82" s="41">
        <v>45537</v>
      </c>
      <c r="K82" s="42" t="s">
        <v>61</v>
      </c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39.75" customHeight="1" x14ac:dyDescent="0.25">
      <c r="A83" s="36" t="s">
        <v>56</v>
      </c>
      <c r="B83" s="36"/>
      <c r="C83" s="36"/>
      <c r="D83" s="36"/>
      <c r="E83" s="36"/>
      <c r="F83" s="43">
        <v>2656370.9</v>
      </c>
      <c r="G83" s="39" t="s">
        <v>57</v>
      </c>
      <c r="H83" s="44" t="s">
        <v>60</v>
      </c>
      <c r="I83" s="41">
        <v>45566</v>
      </c>
      <c r="J83" s="41">
        <v>45566</v>
      </c>
      <c r="K83" s="42" t="s">
        <v>61</v>
      </c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39.75" customHeight="1" x14ac:dyDescent="0.25">
      <c r="A84" s="36" t="s">
        <v>62</v>
      </c>
      <c r="B84" s="36"/>
      <c r="C84" s="36"/>
      <c r="D84" s="36"/>
      <c r="E84" s="36"/>
      <c r="F84" s="38">
        <v>24193.119999999999</v>
      </c>
      <c r="G84" s="39" t="s">
        <v>57</v>
      </c>
      <c r="H84" s="40">
        <v>201800010008207</v>
      </c>
      <c r="I84" s="41">
        <v>45293</v>
      </c>
      <c r="J84" s="41">
        <v>45293</v>
      </c>
      <c r="K84" s="42" t="s">
        <v>58</v>
      </c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39.75" customHeight="1" x14ac:dyDescent="0.25">
      <c r="A85" s="36" t="s">
        <v>62</v>
      </c>
      <c r="B85" s="36"/>
      <c r="C85" s="36"/>
      <c r="D85" s="36"/>
      <c r="E85" s="36"/>
      <c r="F85" s="38">
        <v>24636.58</v>
      </c>
      <c r="G85" s="39" t="s">
        <v>57</v>
      </c>
      <c r="H85" s="40">
        <v>201800010008207</v>
      </c>
      <c r="I85" s="41">
        <v>45324</v>
      </c>
      <c r="J85" s="41">
        <v>45324</v>
      </c>
      <c r="K85" s="42" t="s">
        <v>58</v>
      </c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39.75" customHeight="1" x14ac:dyDescent="0.25">
      <c r="A86" s="36" t="s">
        <v>62</v>
      </c>
      <c r="B86" s="36"/>
      <c r="C86" s="36"/>
      <c r="D86" s="36"/>
      <c r="E86" s="36"/>
      <c r="F86" s="38">
        <v>28775.53</v>
      </c>
      <c r="G86" s="39" t="s">
        <v>57</v>
      </c>
      <c r="H86" s="40">
        <v>201800010008207</v>
      </c>
      <c r="I86" s="41">
        <v>45353</v>
      </c>
      <c r="J86" s="41">
        <v>45353</v>
      </c>
      <c r="K86" s="42" t="s">
        <v>58</v>
      </c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39.75" customHeight="1" x14ac:dyDescent="0.25">
      <c r="A87" s="36" t="s">
        <v>62</v>
      </c>
      <c r="B87" s="36"/>
      <c r="C87" s="36"/>
      <c r="D87" s="36"/>
      <c r="E87" s="36"/>
      <c r="F87" s="38">
        <v>13796.48</v>
      </c>
      <c r="G87" s="39" t="s">
        <v>57</v>
      </c>
      <c r="H87" s="40">
        <v>202100010024770</v>
      </c>
      <c r="I87" s="41">
        <v>45383</v>
      </c>
      <c r="J87" s="41">
        <v>45383</v>
      </c>
      <c r="K87" s="42" t="s">
        <v>58</v>
      </c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39.75" customHeight="1" x14ac:dyDescent="0.25">
      <c r="A88" s="36" t="s">
        <v>62</v>
      </c>
      <c r="B88" s="36"/>
      <c r="C88" s="36"/>
      <c r="D88" s="36"/>
      <c r="E88" s="36"/>
      <c r="F88" s="38">
        <v>13796.48</v>
      </c>
      <c r="G88" s="39" t="s">
        <v>57</v>
      </c>
      <c r="H88" s="40">
        <v>202100010024770</v>
      </c>
      <c r="I88" s="41">
        <v>45413</v>
      </c>
      <c r="J88" s="41">
        <v>45413</v>
      </c>
      <c r="K88" s="42" t="s">
        <v>58</v>
      </c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39.75" customHeight="1" x14ac:dyDescent="0.25">
      <c r="A89" s="36" t="s">
        <v>62</v>
      </c>
      <c r="B89" s="36"/>
      <c r="C89" s="36"/>
      <c r="D89" s="36"/>
      <c r="E89" s="36"/>
      <c r="F89" s="38">
        <v>22665.66</v>
      </c>
      <c r="G89" s="39" t="s">
        <v>57</v>
      </c>
      <c r="H89" s="40">
        <v>202100010024770</v>
      </c>
      <c r="I89" s="41">
        <v>45444</v>
      </c>
      <c r="J89" s="41">
        <v>45444</v>
      </c>
      <c r="K89" s="42" t="s">
        <v>58</v>
      </c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39.75" customHeight="1" x14ac:dyDescent="0.25">
      <c r="A90" s="36" t="s">
        <v>62</v>
      </c>
      <c r="B90" s="36"/>
      <c r="C90" s="36"/>
      <c r="D90" s="36"/>
      <c r="E90" s="36"/>
      <c r="F90" s="43">
        <v>28824.799999999999</v>
      </c>
      <c r="G90" s="39" t="s">
        <v>57</v>
      </c>
      <c r="H90" s="40">
        <v>202100010024770</v>
      </c>
      <c r="I90" s="41">
        <v>45475</v>
      </c>
      <c r="J90" s="41">
        <v>45475</v>
      </c>
      <c r="K90" s="42" t="s">
        <v>58</v>
      </c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39.75" customHeight="1" x14ac:dyDescent="0.25">
      <c r="A91" s="36" t="s">
        <v>62</v>
      </c>
      <c r="B91" s="36"/>
      <c r="C91" s="36"/>
      <c r="D91" s="36"/>
      <c r="E91" s="36"/>
      <c r="F91" s="43">
        <v>27346.62</v>
      </c>
      <c r="G91" s="39" t="s">
        <v>57</v>
      </c>
      <c r="H91" s="40">
        <v>202100010024770</v>
      </c>
      <c r="I91" s="41">
        <v>45505</v>
      </c>
      <c r="J91" s="41">
        <v>45505</v>
      </c>
      <c r="K91" s="42" t="s">
        <v>59</v>
      </c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39.75" customHeight="1" x14ac:dyDescent="0.25">
      <c r="A92" s="36" t="s">
        <v>62</v>
      </c>
      <c r="B92" s="36"/>
      <c r="C92" s="36"/>
      <c r="D92" s="36"/>
      <c r="E92" s="36"/>
      <c r="F92" s="38">
        <v>101984.11</v>
      </c>
      <c r="G92" s="39" t="s">
        <v>57</v>
      </c>
      <c r="H92" s="45" t="s">
        <v>63</v>
      </c>
      <c r="I92" s="41">
        <v>45537</v>
      </c>
      <c r="J92" s="41">
        <v>45537</v>
      </c>
      <c r="K92" s="42" t="s">
        <v>61</v>
      </c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39.75" customHeight="1" x14ac:dyDescent="0.25">
      <c r="A93" s="36" t="s">
        <v>62</v>
      </c>
      <c r="B93" s="36"/>
      <c r="C93" s="36"/>
      <c r="D93" s="36"/>
      <c r="E93" s="36"/>
      <c r="F93" s="38">
        <v>101784.45999999999</v>
      </c>
      <c r="G93" s="39" t="s">
        <v>57</v>
      </c>
      <c r="H93" s="45" t="s">
        <v>63</v>
      </c>
      <c r="I93" s="41">
        <v>45566</v>
      </c>
      <c r="J93" s="41">
        <v>45566</v>
      </c>
      <c r="K93" s="42" t="s">
        <v>61</v>
      </c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39.75" customHeight="1" x14ac:dyDescent="0.25">
      <c r="A94" s="36" t="s">
        <v>64</v>
      </c>
      <c r="B94" s="36"/>
      <c r="C94" s="36"/>
      <c r="D94" s="36"/>
      <c r="E94" s="36"/>
      <c r="F94" s="38">
        <v>90000</v>
      </c>
      <c r="G94" s="39" t="s">
        <v>65</v>
      </c>
      <c r="H94" s="40">
        <v>201800010008207</v>
      </c>
      <c r="I94" s="41">
        <v>45293</v>
      </c>
      <c r="J94" s="41">
        <v>45293</v>
      </c>
      <c r="K94" s="42" t="s">
        <v>66</v>
      </c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39.75" customHeight="1" x14ac:dyDescent="0.25">
      <c r="A95" s="36" t="s">
        <v>64</v>
      </c>
      <c r="B95" s="36"/>
      <c r="C95" s="36"/>
      <c r="D95" s="36"/>
      <c r="E95" s="36"/>
      <c r="F95" s="38">
        <v>9105.33</v>
      </c>
      <c r="G95" s="39" t="s">
        <v>65</v>
      </c>
      <c r="H95" s="40">
        <v>201800010008207</v>
      </c>
      <c r="I95" s="41">
        <v>45293</v>
      </c>
      <c r="J95" s="41">
        <v>45324</v>
      </c>
      <c r="K95" s="42" t="s">
        <v>66</v>
      </c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39.75" customHeight="1" x14ac:dyDescent="0.25">
      <c r="A96" s="36" t="s">
        <v>64</v>
      </c>
      <c r="B96" s="36"/>
      <c r="C96" s="36"/>
      <c r="D96" s="36"/>
      <c r="E96" s="36"/>
      <c r="F96" s="38">
        <f>78301.62+1321.82</f>
        <v>79623.44</v>
      </c>
      <c r="G96" s="39" t="s">
        <v>65</v>
      </c>
      <c r="H96" s="40">
        <v>201800010008207</v>
      </c>
      <c r="I96" s="41">
        <v>45324</v>
      </c>
      <c r="J96" s="41">
        <v>45324</v>
      </c>
      <c r="K96" s="42" t="s">
        <v>66</v>
      </c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ht="39.75" customHeight="1" x14ac:dyDescent="0.25">
      <c r="A97" s="36" t="s">
        <v>64</v>
      </c>
      <c r="B97" s="36"/>
      <c r="C97" s="36"/>
      <c r="D97" s="36"/>
      <c r="E97" s="36"/>
      <c r="F97" s="38">
        <v>77366.899999999994</v>
      </c>
      <c r="G97" s="39" t="s">
        <v>65</v>
      </c>
      <c r="H97" s="40">
        <v>201800010008207</v>
      </c>
      <c r="I97" s="41">
        <v>45352</v>
      </c>
      <c r="J97" s="41">
        <v>45352</v>
      </c>
      <c r="K97" s="42" t="s">
        <v>66</v>
      </c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ht="39.75" customHeight="1" x14ac:dyDescent="0.25">
      <c r="A98" s="36" t="s">
        <v>64</v>
      </c>
      <c r="B98" s="36"/>
      <c r="C98" s="36"/>
      <c r="D98" s="36"/>
      <c r="E98" s="36"/>
      <c r="F98" s="38">
        <v>82534.820000000007</v>
      </c>
      <c r="G98" s="39" t="s">
        <v>65</v>
      </c>
      <c r="H98" s="40">
        <v>201700010019675</v>
      </c>
      <c r="I98" s="41">
        <v>45384</v>
      </c>
      <c r="J98" s="41">
        <v>45384</v>
      </c>
      <c r="K98" s="42" t="s">
        <v>66</v>
      </c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ht="39.75" customHeight="1" x14ac:dyDescent="0.25">
      <c r="A99" s="36" t="s">
        <v>64</v>
      </c>
      <c r="B99" s="36"/>
      <c r="C99" s="36"/>
      <c r="D99" s="36"/>
      <c r="E99" s="36"/>
      <c r="F99" s="38">
        <v>83542.23</v>
      </c>
      <c r="G99" s="39" t="s">
        <v>65</v>
      </c>
      <c r="H99" s="40">
        <v>201700010019675</v>
      </c>
      <c r="I99" s="41">
        <v>45413</v>
      </c>
      <c r="J99" s="41">
        <v>45413</v>
      </c>
      <c r="K99" s="42" t="s">
        <v>66</v>
      </c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39.75" customHeight="1" x14ac:dyDescent="0.25">
      <c r="A100" s="36" t="s">
        <v>64</v>
      </c>
      <c r="B100" s="36"/>
      <c r="C100" s="36"/>
      <c r="D100" s="36"/>
      <c r="E100" s="36"/>
      <c r="F100" s="38">
        <v>76199.100000000006</v>
      </c>
      <c r="G100" s="39" t="s">
        <v>65</v>
      </c>
      <c r="H100" s="40">
        <v>201700010019675</v>
      </c>
      <c r="I100" s="41">
        <v>45444</v>
      </c>
      <c r="J100" s="41">
        <v>45444</v>
      </c>
      <c r="K100" s="42" t="s">
        <v>67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39.75" customHeight="1" x14ac:dyDescent="0.25">
      <c r="A101" s="36" t="s">
        <v>64</v>
      </c>
      <c r="B101" s="36"/>
      <c r="C101" s="36"/>
      <c r="D101" s="36"/>
      <c r="E101" s="36"/>
      <c r="F101" s="38">
        <v>60253.66</v>
      </c>
      <c r="G101" s="39" t="s">
        <v>65</v>
      </c>
      <c r="H101" s="40">
        <v>201700010019675</v>
      </c>
      <c r="I101" s="41">
        <v>45475</v>
      </c>
      <c r="J101" s="41">
        <v>45475</v>
      </c>
      <c r="K101" s="42" t="s">
        <v>67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ht="39.75" customHeight="1" x14ac:dyDescent="0.25">
      <c r="A102" s="36" t="s">
        <v>64</v>
      </c>
      <c r="B102" s="36"/>
      <c r="C102" s="36"/>
      <c r="D102" s="36"/>
      <c r="E102" s="36"/>
      <c r="F102" s="38">
        <v>64092.24</v>
      </c>
      <c r="G102" s="39" t="s">
        <v>65</v>
      </c>
      <c r="H102" s="40">
        <v>201700010019675</v>
      </c>
      <c r="I102" s="41">
        <v>45505</v>
      </c>
      <c r="J102" s="41">
        <v>45505</v>
      </c>
      <c r="K102" s="42" t="s">
        <v>67</v>
      </c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ht="39.75" customHeight="1" x14ac:dyDescent="0.25">
      <c r="A103" s="36" t="s">
        <v>64</v>
      </c>
      <c r="B103" s="36"/>
      <c r="C103" s="36"/>
      <c r="D103" s="36"/>
      <c r="E103" s="36"/>
      <c r="F103" s="38">
        <f>61184.46+983.81</f>
        <v>62168.27</v>
      </c>
      <c r="G103" s="39" t="s">
        <v>65</v>
      </c>
      <c r="H103" s="44" t="s">
        <v>60</v>
      </c>
      <c r="I103" s="41">
        <v>45537</v>
      </c>
      <c r="J103" s="41">
        <v>45537</v>
      </c>
      <c r="K103" s="42" t="s">
        <v>68</v>
      </c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ht="39.75" customHeight="1" x14ac:dyDescent="0.25">
      <c r="A104" s="36" t="s">
        <v>64</v>
      </c>
      <c r="B104" s="36"/>
      <c r="C104" s="36"/>
      <c r="D104" s="36"/>
      <c r="E104" s="36"/>
      <c r="F104" s="38">
        <f>89243.2+1641.01</f>
        <v>90884.209999999992</v>
      </c>
      <c r="G104" s="39" t="s">
        <v>65</v>
      </c>
      <c r="H104" s="44" t="s">
        <v>60</v>
      </c>
      <c r="I104" s="41">
        <v>45566</v>
      </c>
      <c r="J104" s="41">
        <v>45566</v>
      </c>
      <c r="K104" s="42" t="s">
        <v>68</v>
      </c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ht="39.75" customHeight="1" x14ac:dyDescent="0.25">
      <c r="A105" s="36" t="s">
        <v>69</v>
      </c>
      <c r="B105" s="36"/>
      <c r="C105" s="36"/>
      <c r="D105" s="36"/>
      <c r="E105" s="36"/>
      <c r="F105" s="38">
        <v>272346.53000000003</v>
      </c>
      <c r="G105" s="39" t="s">
        <v>65</v>
      </c>
      <c r="H105" s="40">
        <v>202300010043308</v>
      </c>
      <c r="I105" s="41" t="s">
        <v>70</v>
      </c>
      <c r="J105" s="41">
        <v>45352</v>
      </c>
      <c r="K105" s="46" t="s">
        <v>71</v>
      </c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ht="39.75" customHeight="1" x14ac:dyDescent="0.25">
      <c r="A106" s="36" t="s">
        <v>72</v>
      </c>
      <c r="B106" s="36"/>
      <c r="C106" s="36"/>
      <c r="D106" s="36"/>
      <c r="E106" s="36"/>
      <c r="F106" s="38">
        <v>11830.86</v>
      </c>
      <c r="G106" s="39" t="s">
        <v>73</v>
      </c>
      <c r="H106" s="40">
        <v>201800010008207</v>
      </c>
      <c r="I106" s="41">
        <v>45293</v>
      </c>
      <c r="J106" s="41">
        <v>45324</v>
      </c>
      <c r="K106" s="42" t="s">
        <v>58</v>
      </c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ht="39.75" customHeight="1" x14ac:dyDescent="0.25">
      <c r="A107" s="36" t="s">
        <v>72</v>
      </c>
      <c r="B107" s="36"/>
      <c r="C107" s="36"/>
      <c r="D107" s="36"/>
      <c r="E107" s="36"/>
      <c r="F107" s="38">
        <v>74134.66</v>
      </c>
      <c r="G107" s="39" t="s">
        <v>73</v>
      </c>
      <c r="H107" s="40">
        <v>201800010008207</v>
      </c>
      <c r="I107" s="41">
        <v>45324</v>
      </c>
      <c r="J107" s="41">
        <v>45324</v>
      </c>
      <c r="K107" s="42" t="s">
        <v>58</v>
      </c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ht="39.75" customHeight="1" x14ac:dyDescent="0.25">
      <c r="A108" s="36" t="s">
        <v>72</v>
      </c>
      <c r="B108" s="36"/>
      <c r="C108" s="36"/>
      <c r="D108" s="36"/>
      <c r="E108" s="36"/>
      <c r="F108" s="38">
        <v>33633.39</v>
      </c>
      <c r="G108" s="39" t="s">
        <v>73</v>
      </c>
      <c r="H108" s="40">
        <v>201800010008207</v>
      </c>
      <c r="I108" s="41">
        <v>45352</v>
      </c>
      <c r="J108" s="41">
        <v>45352</v>
      </c>
      <c r="K108" s="42" t="s">
        <v>58</v>
      </c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ht="39.75" customHeight="1" x14ac:dyDescent="0.25">
      <c r="A109" s="36" t="s">
        <v>72</v>
      </c>
      <c r="B109" s="36"/>
      <c r="C109" s="36"/>
      <c r="D109" s="36"/>
      <c r="E109" s="36"/>
      <c r="F109" s="38">
        <v>156685.1</v>
      </c>
      <c r="G109" s="39" t="s">
        <v>73</v>
      </c>
      <c r="H109" s="40">
        <v>202100010024770</v>
      </c>
      <c r="I109" s="41">
        <v>45383</v>
      </c>
      <c r="J109" s="41">
        <v>45383</v>
      </c>
      <c r="K109" s="42" t="s">
        <v>58</v>
      </c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ht="39.75" customHeight="1" x14ac:dyDescent="0.25">
      <c r="A110" s="36" t="s">
        <v>72</v>
      </c>
      <c r="B110" s="36"/>
      <c r="C110" s="36"/>
      <c r="D110" s="36"/>
      <c r="E110" s="36"/>
      <c r="F110" s="38">
        <v>122922.64</v>
      </c>
      <c r="G110" s="39" t="s">
        <v>73</v>
      </c>
      <c r="H110" s="40">
        <v>202100010024770</v>
      </c>
      <c r="I110" s="41">
        <v>45413</v>
      </c>
      <c r="J110" s="41">
        <v>45413</v>
      </c>
      <c r="K110" s="42" t="s">
        <v>58</v>
      </c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ht="39.75" customHeight="1" x14ac:dyDescent="0.25">
      <c r="A111" s="36" t="s">
        <v>72</v>
      </c>
      <c r="B111" s="36"/>
      <c r="C111" s="36"/>
      <c r="D111" s="36"/>
      <c r="E111" s="36"/>
      <c r="F111" s="38">
        <v>123704.09</v>
      </c>
      <c r="G111" s="39" t="s">
        <v>73</v>
      </c>
      <c r="H111" s="40">
        <v>202100010024770</v>
      </c>
      <c r="I111" s="41">
        <v>45444</v>
      </c>
      <c r="J111" s="41">
        <v>45444</v>
      </c>
      <c r="K111" s="42" t="s">
        <v>58</v>
      </c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ht="39.75" customHeight="1" x14ac:dyDescent="0.25">
      <c r="A112" s="36" t="s">
        <v>72</v>
      </c>
      <c r="B112" s="36"/>
      <c r="C112" s="36"/>
      <c r="D112" s="36"/>
      <c r="E112" s="36"/>
      <c r="F112" s="38">
        <v>135796.02000000002</v>
      </c>
      <c r="G112" s="39" t="s">
        <v>73</v>
      </c>
      <c r="H112" s="40">
        <v>202100010024770</v>
      </c>
      <c r="I112" s="41">
        <v>45475</v>
      </c>
      <c r="J112" s="41">
        <v>45475</v>
      </c>
      <c r="K112" s="42" t="s">
        <v>59</v>
      </c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1:23" ht="39.75" customHeight="1" x14ac:dyDescent="0.25">
      <c r="A113" s="36" t="s">
        <v>72</v>
      </c>
      <c r="B113" s="36"/>
      <c r="C113" s="36"/>
      <c r="D113" s="36"/>
      <c r="E113" s="36"/>
      <c r="F113" s="38">
        <v>178053.04999999981</v>
      </c>
      <c r="G113" s="39" t="s">
        <v>73</v>
      </c>
      <c r="H113" s="40">
        <v>202100010024770</v>
      </c>
      <c r="I113" s="41">
        <v>45505</v>
      </c>
      <c r="J113" s="41">
        <v>45505</v>
      </c>
      <c r="K113" s="42" t="s">
        <v>59</v>
      </c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1:23" ht="39.75" hidden="1" customHeight="1" x14ac:dyDescent="0.25">
      <c r="A114" s="36" t="s">
        <v>74</v>
      </c>
      <c r="B114" s="36"/>
      <c r="C114" s="36"/>
      <c r="D114" s="36"/>
      <c r="E114" s="36"/>
      <c r="F114" s="43"/>
      <c r="G114" s="39"/>
      <c r="H114" s="40"/>
      <c r="I114" s="41"/>
      <c r="J114" s="41"/>
      <c r="K114" s="42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1:23" ht="15" hidden="1" customHeight="1" x14ac:dyDescent="0.25">
      <c r="A115" s="36" t="s">
        <v>75</v>
      </c>
      <c r="B115" s="36"/>
      <c r="C115" s="36"/>
      <c r="D115" s="36"/>
      <c r="E115" s="36"/>
      <c r="F115" s="43" t="s">
        <v>76</v>
      </c>
      <c r="G115" s="39"/>
      <c r="H115" s="40"/>
      <c r="I115" s="41"/>
      <c r="J115" s="41"/>
      <c r="K115" s="39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1:23" ht="15.75" customHeight="1" x14ac:dyDescent="0.25">
      <c r="A116" s="47" t="s">
        <v>77</v>
      </c>
      <c r="B116" s="47"/>
      <c r="C116" s="47"/>
      <c r="D116" s="47"/>
      <c r="E116" s="47"/>
      <c r="F116" s="48">
        <f>SUM(F73:F115)</f>
        <v>28034218.130000003</v>
      </c>
      <c r="G116" s="49"/>
      <c r="H116" s="49"/>
      <c r="I116" s="49"/>
      <c r="J116" s="49"/>
      <c r="K116" s="49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1:23" ht="13.5" hidden="1" customHeight="1" thickBot="1" x14ac:dyDescent="0.3">
      <c r="A117" s="50" t="s">
        <v>78</v>
      </c>
      <c r="B117" s="50"/>
      <c r="C117" s="50"/>
      <c r="D117" s="50"/>
      <c r="E117" s="50"/>
      <c r="F117" s="50"/>
      <c r="G117" s="50"/>
      <c r="H117" s="50"/>
      <c r="I117" s="51"/>
      <c r="J117" s="51"/>
      <c r="K117" s="51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52"/>
    </row>
    <row r="118" spans="1:23" ht="15.75" thickBo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3" ht="28.5" customHeight="1" thickBot="1" x14ac:dyDescent="0.3">
      <c r="A119" s="53" t="s">
        <v>79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3" ht="81.75" customHeight="1" thickBot="1" x14ac:dyDescent="0.3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3" x14ac:dyDescent="0.25">
      <c r="A121" s="33"/>
      <c r="B121" s="33"/>
      <c r="C121" s="54"/>
      <c r="D121" s="33"/>
      <c r="E121" s="33"/>
      <c r="F121" s="33"/>
      <c r="G121" s="33"/>
      <c r="H121" s="33"/>
      <c r="I121" s="33"/>
      <c r="J121" s="55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1:23" ht="15" customHeight="1" x14ac:dyDescent="0.25">
      <c r="A122" s="50" t="s">
        <v>80</v>
      </c>
      <c r="B122" s="50"/>
      <c r="C122" s="50"/>
      <c r="D122" s="50"/>
      <c r="E122" s="50"/>
      <c r="F122" s="50"/>
      <c r="G122" s="50"/>
      <c r="H122" s="50"/>
      <c r="I122" s="33"/>
      <c r="J122" s="55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1:23" x14ac:dyDescent="0.25">
      <c r="A123" s="33"/>
      <c r="B123" s="33"/>
      <c r="C123" s="54"/>
      <c r="D123" s="33"/>
      <c r="E123" s="33"/>
      <c r="F123" s="33"/>
      <c r="G123" s="33"/>
      <c r="H123" s="33"/>
      <c r="I123" s="33"/>
      <c r="J123" s="55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3" x14ac:dyDescent="0.25">
      <c r="A124" s="33"/>
      <c r="B124" s="33"/>
      <c r="C124" s="54"/>
      <c r="D124" s="33"/>
      <c r="E124" s="33"/>
      <c r="F124" s="33"/>
      <c r="G124" s="33"/>
      <c r="H124" s="33"/>
      <c r="I124" s="33"/>
      <c r="J124" s="55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3" x14ac:dyDescent="0.25">
      <c r="A125" s="33"/>
      <c r="B125" s="33"/>
      <c r="C125" s="54"/>
      <c r="D125" s="33"/>
      <c r="E125" s="33"/>
      <c r="F125" s="33"/>
      <c r="G125" s="33"/>
      <c r="H125" s="33"/>
      <c r="I125" s="33"/>
      <c r="J125" s="55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3" ht="15" customHeight="1" x14ac:dyDescent="0.25">
      <c r="A126" s="33"/>
      <c r="B126" s="33"/>
      <c r="C126" s="54"/>
      <c r="D126" s="56"/>
      <c r="E126" s="56"/>
      <c r="F126" s="56"/>
      <c r="I126" s="56"/>
      <c r="J126" s="56"/>
      <c r="K126" s="56"/>
      <c r="L126" s="56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1:23" ht="32.25" customHeight="1" x14ac:dyDescent="0.25">
      <c r="A127" s="33"/>
      <c r="B127" s="33"/>
      <c r="C127" s="54"/>
      <c r="D127" s="56"/>
      <c r="E127" s="56"/>
      <c r="F127" s="56"/>
      <c r="I127" s="56"/>
      <c r="J127" s="56"/>
      <c r="K127" s="56"/>
      <c r="L127" s="56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3" x14ac:dyDescent="0.25">
      <c r="A128" s="33"/>
      <c r="B128" s="33"/>
      <c r="C128" s="54"/>
      <c r="D128" s="33"/>
      <c r="E128" s="33"/>
      <c r="F128" s="33"/>
      <c r="G128" s="33"/>
      <c r="H128" s="33"/>
      <c r="I128" s="33"/>
      <c r="J128" s="55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</row>
    <row r="129" spans="1:22" x14ac:dyDescent="0.25">
      <c r="A129" s="33"/>
      <c r="B129" s="33"/>
      <c r="C129" s="54"/>
      <c r="D129" s="33"/>
      <c r="E129" s="33"/>
      <c r="F129" s="33"/>
      <c r="G129" s="33"/>
      <c r="H129" s="33"/>
      <c r="I129" s="33"/>
      <c r="J129" s="55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  <row r="130" spans="1:22" x14ac:dyDescent="0.25">
      <c r="A130" s="33"/>
      <c r="B130" s="33"/>
      <c r="C130" s="54"/>
      <c r="D130" s="33"/>
      <c r="E130" s="33"/>
      <c r="F130" s="33"/>
      <c r="G130" s="33"/>
      <c r="H130" s="33"/>
      <c r="I130" s="33"/>
      <c r="J130" s="55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2" x14ac:dyDescent="0.25">
      <c r="A131" s="33"/>
      <c r="B131" s="33"/>
      <c r="C131" s="54"/>
      <c r="D131" s="33"/>
      <c r="E131" s="33"/>
      <c r="F131" s="33"/>
      <c r="G131" s="33"/>
      <c r="H131" s="33"/>
      <c r="I131" s="33"/>
      <c r="J131" s="55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1:22" x14ac:dyDescent="0.25">
      <c r="A132" s="33"/>
      <c r="B132" s="33"/>
      <c r="C132" s="54"/>
      <c r="D132" s="33"/>
      <c r="E132" s="33"/>
      <c r="F132" s="33"/>
      <c r="G132" s="33"/>
      <c r="H132" s="33"/>
      <c r="I132" s="33"/>
      <c r="J132" s="55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2" x14ac:dyDescent="0.25">
      <c r="A133" s="33"/>
      <c r="B133" s="33"/>
      <c r="C133" s="54"/>
      <c r="D133" s="33"/>
      <c r="E133" s="33"/>
      <c r="F133" s="33"/>
      <c r="G133" s="33"/>
      <c r="H133" s="33"/>
      <c r="I133" s="33"/>
      <c r="J133" s="55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2" x14ac:dyDescent="0.25">
      <c r="A134" s="33"/>
      <c r="B134" s="33"/>
      <c r="C134" s="54"/>
      <c r="D134" s="33"/>
      <c r="E134" s="33"/>
      <c r="F134" s="33"/>
      <c r="G134" s="33"/>
      <c r="H134" s="33"/>
      <c r="I134" s="33"/>
      <c r="J134" s="55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2" x14ac:dyDescent="0.25">
      <c r="A135" s="33"/>
      <c r="B135" s="33"/>
      <c r="C135" s="54"/>
      <c r="D135" s="33"/>
      <c r="E135" s="33"/>
      <c r="F135" s="33"/>
      <c r="G135" s="33"/>
      <c r="H135" s="33"/>
      <c r="I135" s="33"/>
      <c r="J135" s="55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2" x14ac:dyDescent="0.25">
      <c r="A136" s="33"/>
      <c r="B136" s="33"/>
      <c r="C136" s="54"/>
      <c r="D136" s="33"/>
      <c r="E136" s="33"/>
      <c r="F136" s="33"/>
      <c r="G136" s="33"/>
      <c r="H136" s="33"/>
      <c r="I136" s="33"/>
      <c r="J136" s="55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2" x14ac:dyDescent="0.25">
      <c r="A137" s="33"/>
      <c r="B137" s="33"/>
      <c r="C137" s="54"/>
      <c r="D137" s="33"/>
      <c r="E137" s="33"/>
      <c r="F137" s="33"/>
      <c r="G137" s="33"/>
      <c r="H137" s="33"/>
      <c r="I137" s="33"/>
      <c r="J137" s="55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2" x14ac:dyDescent="0.25">
      <c r="A138" s="33"/>
      <c r="B138" s="33"/>
      <c r="C138" s="54"/>
      <c r="D138" s="33"/>
      <c r="E138" s="33"/>
      <c r="F138" s="33"/>
      <c r="G138" s="33"/>
      <c r="H138" s="33"/>
      <c r="I138" s="33"/>
      <c r="J138" s="55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2" x14ac:dyDescent="0.25">
      <c r="A139" s="33"/>
      <c r="B139" s="33"/>
      <c r="C139" s="54"/>
      <c r="D139" s="33"/>
      <c r="E139" s="33"/>
      <c r="F139" s="33"/>
      <c r="G139" s="33"/>
      <c r="H139" s="33"/>
      <c r="I139" s="33"/>
      <c r="J139" s="55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2" x14ac:dyDescent="0.25">
      <c r="A140" s="33"/>
      <c r="B140" s="33"/>
      <c r="C140" s="54"/>
      <c r="D140" s="33"/>
      <c r="E140" s="33"/>
      <c r="F140" s="33"/>
      <c r="G140" s="33"/>
      <c r="H140" s="33"/>
      <c r="I140" s="33"/>
      <c r="J140" s="55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2" x14ac:dyDescent="0.25">
      <c r="A141" s="33"/>
      <c r="B141" s="33"/>
      <c r="C141" s="54"/>
      <c r="D141" s="33"/>
      <c r="E141" s="33"/>
      <c r="F141" s="33"/>
      <c r="G141" s="33"/>
      <c r="H141" s="33"/>
      <c r="I141" s="33"/>
      <c r="J141" s="55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2" x14ac:dyDescent="0.25">
      <c r="A142" s="57"/>
      <c r="B142" s="57"/>
      <c r="C142" s="58"/>
      <c r="D142" s="57"/>
      <c r="E142" s="57"/>
      <c r="F142" s="57"/>
      <c r="G142" s="57"/>
      <c r="H142" s="57"/>
      <c r="I142" s="57"/>
      <c r="J142" s="59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</row>
    <row r="143" spans="1:22" x14ac:dyDescent="0.25">
      <c r="A143" s="57"/>
      <c r="B143" s="57"/>
      <c r="C143" s="58"/>
      <c r="D143" s="57"/>
      <c r="E143" s="57"/>
      <c r="F143" s="57"/>
      <c r="G143" s="57"/>
      <c r="H143" s="57"/>
      <c r="I143" s="57"/>
      <c r="J143" s="59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</row>
    <row r="144" spans="1:22" x14ac:dyDescent="0.25">
      <c r="A144" s="57"/>
      <c r="B144" s="57"/>
      <c r="C144" s="58"/>
      <c r="D144" s="57"/>
      <c r="E144" s="57"/>
      <c r="F144" s="57"/>
      <c r="G144" s="57"/>
      <c r="H144" s="57"/>
      <c r="I144" s="57"/>
      <c r="J144" s="59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</row>
    <row r="145" spans="1:22" x14ac:dyDescent="0.25">
      <c r="A145" s="57"/>
      <c r="B145" s="57"/>
      <c r="C145" s="58"/>
      <c r="D145" s="57"/>
      <c r="E145" s="57"/>
      <c r="F145" s="57"/>
      <c r="G145" s="57"/>
      <c r="H145" s="57"/>
      <c r="I145" s="57"/>
      <c r="J145" s="59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</row>
    <row r="146" spans="1:22" x14ac:dyDescent="0.25">
      <c r="A146" s="57"/>
      <c r="B146" s="57"/>
      <c r="C146" s="58"/>
      <c r="D146" s="57"/>
      <c r="E146" s="57"/>
      <c r="F146" s="57"/>
      <c r="G146" s="57"/>
      <c r="H146" s="57"/>
      <c r="I146" s="57"/>
      <c r="J146" s="59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</row>
    <row r="147" spans="1:22" x14ac:dyDescent="0.25">
      <c r="A147" s="57"/>
      <c r="B147" s="57"/>
      <c r="C147" s="58"/>
      <c r="D147" s="57"/>
      <c r="E147" s="57"/>
      <c r="F147" s="57"/>
      <c r="G147" s="57"/>
      <c r="H147" s="57"/>
      <c r="I147" s="57"/>
      <c r="J147" s="59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</row>
    <row r="148" spans="1:22" x14ac:dyDescent="0.25">
      <c r="A148" s="57"/>
      <c r="B148" s="57"/>
      <c r="C148" s="58"/>
      <c r="D148" s="57"/>
      <c r="E148" s="57"/>
      <c r="F148" s="57"/>
      <c r="G148" s="57"/>
      <c r="H148" s="57"/>
      <c r="I148" s="57"/>
      <c r="J148" s="59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</row>
    <row r="149" spans="1:22" x14ac:dyDescent="0.25">
      <c r="A149" s="57"/>
      <c r="B149" s="57"/>
      <c r="C149" s="58"/>
      <c r="D149" s="57"/>
      <c r="E149" s="57"/>
      <c r="F149" s="57"/>
      <c r="G149" s="57"/>
      <c r="H149" s="57"/>
      <c r="I149" s="57"/>
      <c r="J149" s="59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</row>
    <row r="150" spans="1:22" x14ac:dyDescent="0.25">
      <c r="A150" s="57"/>
      <c r="B150" s="57"/>
      <c r="C150" s="58"/>
      <c r="D150" s="57"/>
      <c r="E150" s="57"/>
      <c r="F150" s="57"/>
      <c r="G150" s="57"/>
      <c r="H150" s="57"/>
      <c r="I150" s="57"/>
      <c r="J150" s="59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</row>
    <row r="151" spans="1:22" x14ac:dyDescent="0.25">
      <c r="A151" s="57"/>
      <c r="B151" s="57"/>
      <c r="C151" s="58"/>
      <c r="D151" s="57"/>
      <c r="E151" s="57"/>
      <c r="F151" s="57"/>
      <c r="G151" s="57"/>
      <c r="H151" s="57"/>
      <c r="I151" s="57"/>
      <c r="J151" s="59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</row>
    <row r="152" spans="1:22" x14ac:dyDescent="0.25">
      <c r="A152" s="57"/>
      <c r="B152" s="57"/>
      <c r="C152" s="58"/>
      <c r="D152" s="57"/>
      <c r="E152" s="57"/>
      <c r="F152" s="57"/>
      <c r="G152" s="57"/>
      <c r="H152" s="57"/>
      <c r="I152" s="57"/>
      <c r="J152" s="59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</row>
    <row r="153" spans="1:22" x14ac:dyDescent="0.25">
      <c r="A153" s="57"/>
      <c r="B153" s="57"/>
      <c r="C153" s="58"/>
      <c r="D153" s="57"/>
      <c r="E153" s="57"/>
      <c r="F153" s="57"/>
      <c r="G153" s="57"/>
      <c r="H153" s="57"/>
      <c r="I153" s="57"/>
      <c r="J153" s="59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</row>
    <row r="154" spans="1:22" x14ac:dyDescent="0.25">
      <c r="A154" s="57"/>
      <c r="B154" s="57"/>
      <c r="C154" s="58"/>
      <c r="D154" s="57"/>
      <c r="E154" s="57"/>
      <c r="F154" s="57"/>
      <c r="G154" s="57"/>
      <c r="H154" s="57"/>
      <c r="I154" s="57"/>
      <c r="J154" s="59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</row>
    <row r="155" spans="1:22" x14ac:dyDescent="0.25">
      <c r="A155" s="57"/>
      <c r="B155" s="57"/>
      <c r="C155" s="58"/>
      <c r="D155" s="57"/>
      <c r="E155" s="57"/>
      <c r="F155" s="57"/>
      <c r="G155" s="57"/>
      <c r="H155" s="57"/>
      <c r="I155" s="57"/>
      <c r="J155" s="59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</row>
    <row r="156" spans="1:22" x14ac:dyDescent="0.25">
      <c r="A156" s="57"/>
      <c r="B156" s="57"/>
      <c r="C156" s="58"/>
      <c r="D156" s="57"/>
      <c r="E156" s="57"/>
      <c r="F156" s="57"/>
      <c r="G156" s="57"/>
      <c r="H156" s="57"/>
      <c r="I156" s="57"/>
      <c r="J156" s="59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</row>
    <row r="157" spans="1:22" x14ac:dyDescent="0.25">
      <c r="A157" s="57"/>
      <c r="B157" s="57"/>
      <c r="C157" s="58"/>
      <c r="D157" s="57"/>
      <c r="E157" s="57"/>
      <c r="F157" s="57"/>
      <c r="G157" s="57"/>
      <c r="H157" s="57"/>
      <c r="I157" s="57"/>
      <c r="J157" s="59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</row>
    <row r="158" spans="1:22" x14ac:dyDescent="0.25">
      <c r="A158" s="57"/>
      <c r="B158" s="57"/>
      <c r="C158" s="58"/>
      <c r="D158" s="57"/>
      <c r="E158" s="57"/>
      <c r="F158" s="57"/>
      <c r="G158" s="57"/>
      <c r="H158" s="57"/>
      <c r="I158" s="57"/>
      <c r="J158" s="5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</row>
    <row r="159" spans="1:22" x14ac:dyDescent="0.25">
      <c r="A159" s="57"/>
      <c r="B159" s="57"/>
      <c r="C159" s="58"/>
      <c r="D159" s="57"/>
      <c r="E159" s="57"/>
      <c r="F159" s="57"/>
      <c r="G159" s="57"/>
      <c r="H159" s="57"/>
      <c r="I159" s="57"/>
      <c r="J159" s="59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</row>
    <row r="160" spans="1:22" x14ac:dyDescent="0.25">
      <c r="A160" s="57"/>
      <c r="B160" s="57"/>
      <c r="C160" s="58"/>
      <c r="D160" s="57"/>
      <c r="E160" s="57"/>
      <c r="F160" s="57"/>
      <c r="G160" s="57"/>
      <c r="H160" s="57"/>
      <c r="I160" s="57"/>
      <c r="J160" s="59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  <row r="161" spans="1:22" x14ac:dyDescent="0.25">
      <c r="A161" s="57"/>
      <c r="B161" s="57"/>
      <c r="C161" s="58"/>
      <c r="D161" s="57"/>
      <c r="E161" s="57"/>
      <c r="F161" s="57"/>
      <c r="G161" s="57"/>
      <c r="H161" s="57"/>
      <c r="I161" s="57"/>
      <c r="J161" s="59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</row>
    <row r="162" spans="1:22" x14ac:dyDescent="0.25">
      <c r="A162" s="57"/>
      <c r="B162" s="57"/>
      <c r="C162" s="58"/>
      <c r="D162" s="57"/>
      <c r="E162" s="57"/>
      <c r="F162" s="57"/>
      <c r="G162" s="57"/>
      <c r="H162" s="57"/>
      <c r="I162" s="57"/>
      <c r="J162" s="59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</row>
    <row r="163" spans="1:22" x14ac:dyDescent="0.25">
      <c r="A163" s="57"/>
      <c r="B163" s="57"/>
      <c r="C163" s="58"/>
      <c r="D163" s="57"/>
      <c r="E163" s="57"/>
      <c r="F163" s="57"/>
      <c r="G163" s="57"/>
      <c r="H163" s="57"/>
      <c r="I163" s="57"/>
      <c r="J163" s="59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</row>
    <row r="164" spans="1:22" x14ac:dyDescent="0.25">
      <c r="A164" s="57"/>
      <c r="B164" s="57"/>
      <c r="C164" s="58"/>
      <c r="D164" s="57"/>
      <c r="E164" s="57"/>
      <c r="F164" s="57"/>
      <c r="G164" s="57"/>
      <c r="H164" s="57"/>
      <c r="I164" s="57"/>
      <c r="J164" s="59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</row>
  </sheetData>
  <autoFilter ref="A72:K117" xr:uid="{00000000-0001-0000-0400-000000000000}">
    <filterColumn colId="0" showButton="0"/>
    <filterColumn colId="1" showButton="0"/>
    <filterColumn colId="2" showButton="0"/>
    <filterColumn colId="3" showButton="0"/>
    <filterColumn colId="5">
      <filters>
        <filter val="101.784,46"/>
        <filter val="101.984,11"/>
        <filter val="11.830,86"/>
        <filter val="122.922,64"/>
        <filter val="123.704,09"/>
        <filter val="13.796,48"/>
        <filter val="135.796,02"/>
        <filter val="156.685,10"/>
        <filter val="178.053,05"/>
        <filter val="2.478.317,85"/>
        <filter val="2.499.685,80"/>
        <filter val="2.520.574,88"/>
        <filter val="2.532.666,81"/>
        <filter val="2.533.378,26"/>
        <filter val="2.582.236,24"/>
        <filter val="2.622.737,51"/>
        <filter val="2.644.540,04"/>
        <filter val="2.656.370,90"/>
        <filter val="22.665,66"/>
        <filter val="24.193,12"/>
        <filter val="24.636,58"/>
        <filter val="27.346,62"/>
        <filter val="272.346,53"/>
        <filter val="28.034.218,13"/>
        <filter val="28.775,53"/>
        <filter val="28.824,80"/>
        <filter val="33.633,39"/>
        <filter val="34.658,56"/>
        <filter val="60.253,66"/>
        <filter val="62.168,27"/>
        <filter val="64.092,24"/>
        <filter val="74.134,66"/>
        <filter val="76.199,10"/>
        <filter val="77.366,90"/>
        <filter val="79.623,44"/>
        <filter val="82.534,82"/>
        <filter val="83.542,23"/>
        <filter val="9.105,33"/>
        <filter val="90.000,00"/>
        <filter val="90.884,21"/>
      </filters>
    </filterColumn>
  </autoFilter>
  <mergeCells count="87">
    <mergeCell ref="A122:H122"/>
    <mergeCell ref="D126:F126"/>
    <mergeCell ref="I126:L126"/>
    <mergeCell ref="D127:F127"/>
    <mergeCell ref="I127:L127"/>
    <mergeCell ref="A113:E113"/>
    <mergeCell ref="A114:E114"/>
    <mergeCell ref="A115:E115"/>
    <mergeCell ref="A116:E116"/>
    <mergeCell ref="A117:H117"/>
    <mergeCell ref="A119:K120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K71"/>
    <mergeCell ref="A72:E72"/>
    <mergeCell ref="A73:E73"/>
    <mergeCell ref="A74:E74"/>
    <mergeCell ref="A75:E75"/>
    <mergeCell ref="A76:E76"/>
    <mergeCell ref="A63:E64"/>
    <mergeCell ref="A65:E65"/>
    <mergeCell ref="A66:E66"/>
    <mergeCell ref="A67:E67"/>
    <mergeCell ref="A68:E68"/>
    <mergeCell ref="A69:E69"/>
    <mergeCell ref="K20:N20"/>
    <mergeCell ref="O20:P20"/>
    <mergeCell ref="R20:S20"/>
    <mergeCell ref="T20:U20"/>
    <mergeCell ref="V20:V21"/>
    <mergeCell ref="A62:E6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scale="38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2024-12-17T13:06:15Z</dcterms:created>
  <dcterms:modified xsi:type="dcterms:W3CDTF">2024-12-17T13:06:44Z</dcterms:modified>
</cp:coreProperties>
</file>