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9E9EF966-E81B-49DE-93FD-D30D18CD6B1A}" xr6:coauthVersionLast="47" xr6:coauthVersionMax="47" xr10:uidLastSave="{00000000-0000-0000-0000-000000000000}"/>
  <bookViews>
    <workbookView xWindow="-108" yWindow="-108" windowWidth="23256" windowHeight="12576" xr2:uid="{D359968F-C420-41C9-B2D5-2232A0FD28BF}"/>
  </bookViews>
  <sheets>
    <sheet name="04.2021" sheetId="1" r:id="rId1"/>
  </sheets>
  <definedNames>
    <definedName name="_xlnm.Print_Area" localSheetId="0">'04.2021'!$A$1:$F$114</definedName>
    <definedName name="_xlnm.Print_Titles" localSheetId="0">'04.2021'!$1:$22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B107" i="1"/>
  <c r="B101" i="1"/>
  <c r="B89" i="1"/>
  <c r="B83" i="1"/>
  <c r="B74" i="1"/>
  <c r="B72" i="1"/>
  <c r="B64" i="1"/>
  <c r="B76" i="1" s="1"/>
  <c r="B84" i="1" s="1"/>
  <c r="B60" i="1"/>
  <c r="B53" i="1"/>
  <c r="B36" i="1"/>
  <c r="B46" i="1" s="1"/>
  <c r="B33" i="1"/>
  <c r="B115" i="1" l="1"/>
</calcChain>
</file>

<file path=xl/sharedStrings.xml><?xml version="1.0" encoding="utf-8"?>
<sst xmlns="http://schemas.openxmlformats.org/spreadsheetml/2006/main" count="109" uniqueCount="89">
  <si>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</si>
  <si>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</si>
  <si>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</si>
  <si>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</si>
  <si>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</si>
  <si>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</si>
  <si>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</si>
  <si>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</si>
  <si>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</si>
  <si>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</si>
  <si>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</si>
  <si>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</si>
  <si>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</si>
  <si>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</si>
  <si>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</si>
  <si>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</si>
  <si>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</si>
  <si>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</si>
  <si>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</si>
  <si>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</si>
  <si>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Abril/2021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</si>
  <si>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</si>
  <si>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</si>
  <si>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</si>
  <si>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</si>
  <si>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</si>
  <si>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</si>
  <si>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</si>
  <si>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</si>
  <si>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</si>
  <si>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</si>
  <si>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</si>
  <si>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</si>
  <si>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</si>
  <si>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</si>
  <si>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</si>
  <si>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</si>
  <si>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</si>
  <si>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</si>
  <si>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</si>
  <si>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</si>
  <si>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</si>
  <si>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</si>
  <si>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</si>
  <si>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</si>
  <si>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</si>
  <si>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</si>
  <si>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</si>
  <si>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</si>
  <si>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</si>
  <si>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</si>
  <si>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</si>
  <si>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</si>
  <si>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</si>
  <si>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</si>
  <si>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</si>
  <si>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</si>
  <si>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</si>
  <si>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</si>
  <si>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</si>
  <si>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</si>
  <si>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</si>
  <si>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</si>
  <si>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</si>
  <si>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</si>
  <si>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</si>
  <si>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</si>
  <si>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</si>
  <si>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</si>
  <si>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</si>
  <si>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</si>
  <si>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30/04/2021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</si>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</sst>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65E1810-D47E-463D-B871-5C1E984A7DA4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9B413D5-BE83-4D3D-A4C6-5376E6E11E12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C27B1517-B339-46FE-9CA0-FD7B607941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D9EF345-5B19-4C64-A685-42F390BCB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A1B3-E023-4ADC-9161-7B7D37D9D72B}">
  <dimension ref="A7:F115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2" t="s">
        <v>0</v>
      </c>
      <c r="B7" s="52"/>
      <c r="C7" s="52"/>
      <c r="D7" s="52"/>
      <c r="E7" s="52"/>
      <c r="F7" s="52"/>
    </row>
    <row r="8" spans="1:6" ht="21" customHeight="1" x14ac:dyDescent="0.25">
      <c r="A8" s="53" t="s">
        <v>1</v>
      </c>
      <c r="B8" s="53"/>
      <c r="C8" s="53"/>
      <c r="D8" s="53"/>
      <c r="E8" s="53"/>
      <c r="F8" s="53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88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44008</v>
      </c>
      <c r="D16" s="6" t="s">
        <v>15</v>
      </c>
      <c r="E16" s="4" t="s">
        <v>16</v>
      </c>
      <c r="F16" s="7">
        <v>44372</v>
      </c>
    </row>
    <row r="17" spans="1:6" x14ac:dyDescent="0.25">
      <c r="A17" s="8"/>
      <c r="B17" s="27"/>
      <c r="C17" s="27"/>
      <c r="D17" s="27"/>
      <c r="E17" s="27"/>
      <c r="F17" s="40"/>
    </row>
    <row r="18" spans="1:6" x14ac:dyDescent="0.25">
      <c r="A18" s="9" t="s">
        <v>17</v>
      </c>
      <c r="B18" s="49">
        <v>10881681.83</v>
      </c>
      <c r="C18" s="50"/>
      <c r="D18" s="50"/>
      <c r="E18" s="50"/>
      <c r="F18" s="51"/>
    </row>
    <row r="19" spans="1:6" x14ac:dyDescent="0.25">
      <c r="A19" s="9" t="s">
        <v>18</v>
      </c>
      <c r="B19" s="49">
        <v>0</v>
      </c>
      <c r="C19" s="50"/>
      <c r="D19" s="50"/>
      <c r="E19" s="50"/>
      <c r="F19" s="51"/>
    </row>
    <row r="20" spans="1:6" ht="9" customHeight="1" x14ac:dyDescent="0.25">
      <c r="A20" s="27"/>
      <c r="B20" s="27"/>
      <c r="C20" s="27"/>
      <c r="D20" s="27"/>
      <c r="E20" s="27"/>
      <c r="F20" s="27"/>
    </row>
    <row r="21" spans="1:6" s="10" customFormat="1" ht="15.6" x14ac:dyDescent="0.3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20</v>
      </c>
      <c r="B22" s="44" t="s">
        <v>21</v>
      </c>
      <c r="C22" s="44"/>
      <c r="D22" s="44"/>
      <c r="E22" s="44"/>
      <c r="F22" s="45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1">
        <v>3869.85</v>
      </c>
      <c r="C24" s="22"/>
      <c r="D24" s="22"/>
      <c r="E24" s="22"/>
      <c r="F24" s="23"/>
    </row>
    <row r="25" spans="1:6" x14ac:dyDescent="0.25">
      <c r="A25" s="8" t="s">
        <v>24</v>
      </c>
      <c r="B25" s="21"/>
      <c r="C25" s="22"/>
      <c r="D25" s="22"/>
      <c r="E25" s="22"/>
      <c r="F25" s="23"/>
    </row>
    <row r="26" spans="1:6" x14ac:dyDescent="0.25">
      <c r="A26" s="8" t="s">
        <v>25</v>
      </c>
      <c r="B26" s="21">
        <v>1</v>
      </c>
      <c r="C26" s="22"/>
      <c r="D26" s="22"/>
      <c r="E26" s="22"/>
      <c r="F26" s="23"/>
    </row>
    <row r="27" spans="1:6" x14ac:dyDescent="0.25">
      <c r="A27" s="8" t="s">
        <v>26</v>
      </c>
      <c r="B27" s="21">
        <v>1</v>
      </c>
      <c r="C27" s="22"/>
      <c r="D27" s="22"/>
      <c r="E27" s="22"/>
      <c r="F27" s="23"/>
    </row>
    <row r="28" spans="1:6" x14ac:dyDescent="0.25">
      <c r="A28" s="8" t="s">
        <v>27</v>
      </c>
      <c r="B28" s="21">
        <v>7702341.2300000004</v>
      </c>
      <c r="C28" s="22"/>
      <c r="D28" s="22"/>
      <c r="E28" s="22"/>
      <c r="F28" s="23"/>
    </row>
    <row r="29" spans="1:6" x14ac:dyDescent="0.25">
      <c r="A29" s="8" t="s">
        <v>28</v>
      </c>
      <c r="B29" s="21"/>
      <c r="C29" s="22"/>
      <c r="D29" s="22"/>
      <c r="E29" s="22"/>
      <c r="F29" s="23"/>
    </row>
    <row r="30" spans="1:6" x14ac:dyDescent="0.25">
      <c r="A30" s="8" t="s">
        <v>25</v>
      </c>
      <c r="B30" s="21">
        <v>2474440.87</v>
      </c>
      <c r="C30" s="22"/>
      <c r="D30" s="22"/>
      <c r="E30" s="22"/>
      <c r="F30" s="23"/>
    </row>
    <row r="31" spans="1:6" x14ac:dyDescent="0.25">
      <c r="A31" s="8" t="s">
        <v>26</v>
      </c>
      <c r="B31" s="21">
        <v>23478.080000000002</v>
      </c>
      <c r="C31" s="22"/>
      <c r="D31" s="22"/>
      <c r="E31" s="22"/>
      <c r="F31" s="23"/>
    </row>
    <row r="32" spans="1:6" x14ac:dyDescent="0.25">
      <c r="A32" s="8" t="s">
        <v>27</v>
      </c>
      <c r="B32" s="21">
        <v>7352822.7400000002</v>
      </c>
      <c r="C32" s="22"/>
      <c r="D32" s="22"/>
      <c r="E32" s="22"/>
      <c r="F32" s="23"/>
    </row>
    <row r="33" spans="1:6" s="10" customFormat="1" ht="14.4" customHeight="1" x14ac:dyDescent="0.25">
      <c r="A33" s="14" t="s">
        <v>29</v>
      </c>
      <c r="B33" s="24">
        <f>SUM(B24:F32)</f>
        <v>17556954.77</v>
      </c>
      <c r="C33" s="25"/>
      <c r="D33" s="25"/>
      <c r="E33" s="25"/>
      <c r="F33" s="26"/>
    </row>
    <row r="34" spans="1:6" ht="9" customHeight="1" x14ac:dyDescent="0.25">
      <c r="A34" s="27"/>
      <c r="B34" s="27"/>
      <c r="C34" s="27"/>
      <c r="D34" s="27"/>
      <c r="E34" s="27"/>
      <c r="F34" s="27"/>
    </row>
    <row r="35" spans="1:6" s="10" customFormat="1" x14ac:dyDescent="0.25">
      <c r="A35" s="15" t="s">
        <v>30</v>
      </c>
      <c r="B35" s="33"/>
      <c r="C35" s="34"/>
      <c r="D35" s="34"/>
      <c r="E35" s="34"/>
      <c r="F35" s="35"/>
    </row>
    <row r="36" spans="1:6" x14ac:dyDescent="0.25">
      <c r="A36" s="8" t="s">
        <v>31</v>
      </c>
      <c r="B36" s="21">
        <f>7819093.48+3180367.82+44692.16</f>
        <v>11044153.460000001</v>
      </c>
      <c r="C36" s="22"/>
      <c r="D36" s="22"/>
      <c r="E36" s="22"/>
      <c r="F36" s="23"/>
    </row>
    <row r="37" spans="1:6" x14ac:dyDescent="0.25">
      <c r="A37" s="8" t="s">
        <v>32</v>
      </c>
      <c r="B37" s="21">
        <v>88500.64</v>
      </c>
      <c r="C37" s="22"/>
      <c r="D37" s="22"/>
      <c r="E37" s="22"/>
      <c r="F37" s="23"/>
    </row>
    <row r="38" spans="1:6" ht="13.8" x14ac:dyDescent="0.25">
      <c r="A38" s="8" t="s">
        <v>33</v>
      </c>
      <c r="B38" s="21"/>
      <c r="C38" s="22"/>
      <c r="D38" s="22"/>
      <c r="E38" s="22"/>
      <c r="F38" s="23"/>
    </row>
    <row r="39" spans="1:6" x14ac:dyDescent="0.25">
      <c r="A39" s="8" t="s">
        <v>25</v>
      </c>
      <c r="B39" s="21">
        <v>522.13</v>
      </c>
      <c r="C39" s="22"/>
      <c r="D39" s="22"/>
      <c r="E39" s="22"/>
      <c r="F39" s="23"/>
    </row>
    <row r="40" spans="1:6" x14ac:dyDescent="0.25">
      <c r="A40" s="8" t="s">
        <v>26</v>
      </c>
      <c r="B40" s="21">
        <v>37.33</v>
      </c>
      <c r="C40" s="22"/>
      <c r="D40" s="22"/>
      <c r="E40" s="22"/>
      <c r="F40" s="23"/>
    </row>
    <row r="41" spans="1:6" x14ac:dyDescent="0.25">
      <c r="A41" s="8" t="s">
        <v>27</v>
      </c>
      <c r="B41" s="21">
        <v>7204.41</v>
      </c>
      <c r="C41" s="22"/>
      <c r="D41" s="22"/>
      <c r="E41" s="22"/>
      <c r="F41" s="23"/>
    </row>
    <row r="42" spans="1:6" x14ac:dyDescent="0.25">
      <c r="A42" s="8" t="s">
        <v>34</v>
      </c>
      <c r="B42" s="21"/>
      <c r="C42" s="22"/>
      <c r="D42" s="22"/>
      <c r="E42" s="22"/>
      <c r="F42" s="23"/>
    </row>
    <row r="43" spans="1:6" x14ac:dyDescent="0.25">
      <c r="A43" s="8" t="s">
        <v>35</v>
      </c>
      <c r="B43" s="21">
        <v>8963.07</v>
      </c>
      <c r="C43" s="22"/>
      <c r="D43" s="22"/>
      <c r="E43" s="22"/>
      <c r="F43" s="23"/>
    </row>
    <row r="44" spans="1:6" x14ac:dyDescent="0.25">
      <c r="A44" s="8" t="s">
        <v>36</v>
      </c>
      <c r="B44" s="21">
        <v>0</v>
      </c>
      <c r="C44" s="22"/>
      <c r="D44" s="22"/>
      <c r="E44" s="22"/>
      <c r="F44" s="23"/>
    </row>
    <row r="45" spans="1:6" x14ac:dyDescent="0.25">
      <c r="A45" s="8" t="s">
        <v>37</v>
      </c>
      <c r="B45" s="21">
        <v>0</v>
      </c>
      <c r="C45" s="22"/>
      <c r="D45" s="22"/>
      <c r="E45" s="22"/>
      <c r="F45" s="23"/>
    </row>
    <row r="46" spans="1:6" s="10" customFormat="1" ht="14.4" customHeight="1" x14ac:dyDescent="0.25">
      <c r="A46" s="14" t="s">
        <v>38</v>
      </c>
      <c r="B46" s="24">
        <f>SUM(B36:F45)</f>
        <v>11149381.040000003</v>
      </c>
      <c r="C46" s="25"/>
      <c r="D46" s="25"/>
      <c r="E46" s="25"/>
      <c r="F46" s="26"/>
    </row>
    <row r="47" spans="1:6" ht="9" customHeight="1" x14ac:dyDescent="0.25">
      <c r="A47" s="27"/>
      <c r="B47" s="27"/>
      <c r="C47" s="27"/>
      <c r="D47" s="27"/>
      <c r="E47" s="27"/>
      <c r="F47" s="27"/>
    </row>
    <row r="48" spans="1:6" s="10" customFormat="1" x14ac:dyDescent="0.25">
      <c r="A48" s="15" t="s">
        <v>39</v>
      </c>
      <c r="B48" s="33"/>
      <c r="C48" s="34"/>
      <c r="D48" s="34"/>
      <c r="E48" s="34"/>
      <c r="F48" s="35"/>
    </row>
    <row r="49" spans="1:6" ht="13.8" x14ac:dyDescent="0.25">
      <c r="A49" s="8" t="s">
        <v>40</v>
      </c>
      <c r="B49" s="21"/>
      <c r="C49" s="22"/>
      <c r="D49" s="22"/>
      <c r="E49" s="22"/>
      <c r="F49" s="23"/>
    </row>
    <row r="50" spans="1:6" x14ac:dyDescent="0.25">
      <c r="A50" s="8" t="s">
        <v>25</v>
      </c>
      <c r="B50" s="21">
        <v>7137559.7300000004</v>
      </c>
      <c r="C50" s="22"/>
      <c r="D50" s="22"/>
      <c r="E50" s="22"/>
      <c r="F50" s="23"/>
    </row>
    <row r="51" spans="1:6" x14ac:dyDescent="0.25">
      <c r="A51" s="8" t="s">
        <v>26</v>
      </c>
      <c r="B51" s="21">
        <v>29857.15</v>
      </c>
      <c r="C51" s="22"/>
      <c r="D51" s="22"/>
      <c r="E51" s="22"/>
      <c r="F51" s="23"/>
    </row>
    <row r="52" spans="1:6" x14ac:dyDescent="0.25">
      <c r="A52" s="8" t="s">
        <v>27</v>
      </c>
      <c r="B52" s="21">
        <v>267492.96999999997</v>
      </c>
      <c r="C52" s="22"/>
      <c r="D52" s="22"/>
      <c r="E52" s="22"/>
      <c r="F52" s="23"/>
    </row>
    <row r="53" spans="1:6" s="10" customFormat="1" ht="14.4" customHeight="1" x14ac:dyDescent="0.25">
      <c r="A53" s="14" t="s">
        <v>41</v>
      </c>
      <c r="B53" s="24">
        <f>SUM(B49:F52)</f>
        <v>7434909.8500000006</v>
      </c>
      <c r="C53" s="25"/>
      <c r="D53" s="25"/>
      <c r="E53" s="25"/>
      <c r="F53" s="26"/>
    </row>
    <row r="54" spans="1:6" ht="9" customHeight="1" x14ac:dyDescent="0.25">
      <c r="A54" s="27"/>
      <c r="B54" s="27"/>
      <c r="C54" s="27"/>
      <c r="D54" s="27"/>
      <c r="E54" s="27"/>
      <c r="F54" s="27"/>
    </row>
    <row r="55" spans="1:6" s="10" customFormat="1" x14ac:dyDescent="0.25">
      <c r="A55" s="15" t="s">
        <v>42</v>
      </c>
      <c r="B55" s="33"/>
      <c r="C55" s="34"/>
      <c r="D55" s="34"/>
      <c r="E55" s="34"/>
      <c r="F55" s="35"/>
    </row>
    <row r="56" spans="1:6" ht="13.8" x14ac:dyDescent="0.25">
      <c r="A56" s="8" t="s">
        <v>43</v>
      </c>
      <c r="B56" s="39"/>
      <c r="C56" s="27"/>
      <c r="D56" s="27"/>
      <c r="E56" s="27"/>
      <c r="F56" s="40"/>
    </row>
    <row r="57" spans="1:6" x14ac:dyDescent="0.25">
      <c r="A57" s="8" t="s">
        <v>25</v>
      </c>
      <c r="B57" s="21">
        <v>-7909998.04</v>
      </c>
      <c r="C57" s="22"/>
      <c r="D57" s="22"/>
      <c r="E57" s="22"/>
      <c r="F57" s="23"/>
    </row>
    <row r="58" spans="1:6" x14ac:dyDescent="0.25">
      <c r="A58" s="8" t="s">
        <v>26</v>
      </c>
      <c r="B58" s="21">
        <v>-1678373.98</v>
      </c>
      <c r="C58" s="22"/>
      <c r="D58" s="22"/>
      <c r="E58" s="22"/>
      <c r="F58" s="23"/>
    </row>
    <row r="59" spans="1:6" x14ac:dyDescent="0.25">
      <c r="A59" s="8" t="s">
        <v>27</v>
      </c>
      <c r="B59" s="21">
        <v>-7000000</v>
      </c>
      <c r="C59" s="22"/>
      <c r="D59" s="22"/>
      <c r="E59" s="22"/>
      <c r="F59" s="23"/>
    </row>
    <row r="60" spans="1:6" s="10" customFormat="1" ht="14.4" customHeight="1" x14ac:dyDescent="0.25">
      <c r="A60" s="14" t="s">
        <v>44</v>
      </c>
      <c r="B60" s="24">
        <f>SUM(B57:F59)</f>
        <v>-16588372.02</v>
      </c>
      <c r="C60" s="25"/>
      <c r="D60" s="25"/>
      <c r="E60" s="25"/>
      <c r="F60" s="26"/>
    </row>
    <row r="61" spans="1:6" ht="9" customHeight="1" x14ac:dyDescent="0.25">
      <c r="A61" s="27"/>
      <c r="B61" s="27"/>
      <c r="C61" s="27"/>
      <c r="D61" s="27"/>
      <c r="E61" s="27"/>
      <c r="F61" s="27"/>
    </row>
    <row r="62" spans="1:6" s="10" customFormat="1" x14ac:dyDescent="0.25">
      <c r="A62" s="15" t="s">
        <v>45</v>
      </c>
      <c r="B62" s="33"/>
      <c r="C62" s="34"/>
      <c r="D62" s="34"/>
      <c r="E62" s="34"/>
      <c r="F62" s="35"/>
    </row>
    <row r="63" spans="1:6" s="10" customFormat="1" x14ac:dyDescent="0.25">
      <c r="A63" s="15" t="s">
        <v>46</v>
      </c>
      <c r="B63" s="33"/>
      <c r="C63" s="34"/>
      <c r="D63" s="34"/>
      <c r="E63" s="34"/>
      <c r="F63" s="35"/>
    </row>
    <row r="64" spans="1:6" x14ac:dyDescent="0.25">
      <c r="A64" s="8" t="s">
        <v>47</v>
      </c>
      <c r="B64" s="21">
        <f>-159662.13-3180367.82-110838.17</f>
        <v>-3450868.1199999996</v>
      </c>
      <c r="C64" s="22"/>
      <c r="D64" s="22"/>
      <c r="E64" s="22"/>
      <c r="F64" s="23"/>
    </row>
    <row r="65" spans="1:6" x14ac:dyDescent="0.25">
      <c r="A65" s="8" t="s">
        <v>48</v>
      </c>
      <c r="B65" s="21">
        <v>-3191882.26</v>
      </c>
      <c r="C65" s="22"/>
      <c r="D65" s="22"/>
      <c r="E65" s="22"/>
      <c r="F65" s="23"/>
    </row>
    <row r="66" spans="1:6" x14ac:dyDescent="0.25">
      <c r="A66" s="8" t="s">
        <v>49</v>
      </c>
      <c r="B66" s="21">
        <v>-1202894.97</v>
      </c>
      <c r="C66" s="22"/>
      <c r="D66" s="22"/>
      <c r="E66" s="22"/>
      <c r="F66" s="23"/>
    </row>
    <row r="67" spans="1:6" x14ac:dyDescent="0.25">
      <c r="A67" s="8" t="s">
        <v>50</v>
      </c>
      <c r="B67" s="21">
        <v>0</v>
      </c>
      <c r="C67" s="22"/>
      <c r="D67" s="22"/>
      <c r="E67" s="22"/>
      <c r="F67" s="23"/>
    </row>
    <row r="68" spans="1:6" x14ac:dyDescent="0.25">
      <c r="A68" s="8" t="s">
        <v>51</v>
      </c>
      <c r="B68" s="21">
        <v>-477462.28</v>
      </c>
      <c r="C68" s="22"/>
      <c r="D68" s="22"/>
      <c r="E68" s="22"/>
      <c r="F68" s="23"/>
    </row>
    <row r="69" spans="1:6" x14ac:dyDescent="0.25">
      <c r="A69" s="8" t="s">
        <v>52</v>
      </c>
      <c r="B69" s="21">
        <v>-476436.11</v>
      </c>
      <c r="C69" s="22"/>
      <c r="D69" s="22"/>
      <c r="E69" s="22"/>
      <c r="F69" s="23"/>
    </row>
    <row r="70" spans="1:6" ht="27.6" customHeight="1" x14ac:dyDescent="0.25">
      <c r="A70" s="16" t="s">
        <v>53</v>
      </c>
      <c r="B70" s="21">
        <v>0</v>
      </c>
      <c r="C70" s="22"/>
      <c r="D70" s="22"/>
      <c r="E70" s="22"/>
      <c r="F70" s="23"/>
    </row>
    <row r="71" spans="1:6" x14ac:dyDescent="0.25">
      <c r="A71" s="8" t="s">
        <v>54</v>
      </c>
      <c r="B71" s="21"/>
      <c r="C71" s="22"/>
      <c r="D71" s="22"/>
      <c r="E71" s="22"/>
      <c r="F71" s="23"/>
    </row>
    <row r="72" spans="1:6" x14ac:dyDescent="0.25">
      <c r="A72" s="8" t="s">
        <v>55</v>
      </c>
      <c r="B72" s="21">
        <f>-49204.2-44692.16</f>
        <v>-93896.36</v>
      </c>
      <c r="C72" s="22"/>
      <c r="D72" s="22"/>
      <c r="E72" s="22"/>
      <c r="F72" s="23"/>
    </row>
    <row r="73" spans="1:6" x14ac:dyDescent="0.25">
      <c r="A73" s="8" t="s">
        <v>56</v>
      </c>
      <c r="B73" s="21">
        <v>-3488.1</v>
      </c>
      <c r="C73" s="22"/>
      <c r="D73" s="22"/>
      <c r="E73" s="22"/>
      <c r="F73" s="23"/>
    </row>
    <row r="74" spans="1:6" x14ac:dyDescent="0.25">
      <c r="A74" s="8" t="s">
        <v>57</v>
      </c>
      <c r="B74" s="21">
        <f>-10.99-1923.57</f>
        <v>-1934.56</v>
      </c>
      <c r="C74" s="22"/>
      <c r="D74" s="22"/>
      <c r="E74" s="22"/>
      <c r="F74" s="23"/>
    </row>
    <row r="75" spans="1:6" x14ac:dyDescent="0.25">
      <c r="A75" s="8" t="s">
        <v>58</v>
      </c>
      <c r="B75" s="21">
        <v>-388.7</v>
      </c>
      <c r="C75" s="22"/>
      <c r="D75" s="22"/>
      <c r="E75" s="22"/>
      <c r="F75" s="23"/>
    </row>
    <row r="76" spans="1:6" s="10" customFormat="1" ht="14.4" customHeight="1" x14ac:dyDescent="0.25">
      <c r="A76" s="14" t="s">
        <v>59</v>
      </c>
      <c r="B76" s="24">
        <f>SUM(B64:F75)</f>
        <v>-8899251.4599999972</v>
      </c>
      <c r="C76" s="25"/>
      <c r="D76" s="25"/>
      <c r="E76" s="25"/>
      <c r="F76" s="26"/>
    </row>
    <row r="77" spans="1:6" ht="9" customHeight="1" x14ac:dyDescent="0.25">
      <c r="A77" s="27"/>
      <c r="B77" s="27"/>
      <c r="C77" s="27"/>
      <c r="D77" s="27"/>
      <c r="E77" s="27"/>
      <c r="F77" s="27"/>
    </row>
    <row r="78" spans="1:6" s="10" customFormat="1" x14ac:dyDescent="0.25">
      <c r="A78" s="15" t="s">
        <v>60</v>
      </c>
      <c r="B78" s="33"/>
      <c r="C78" s="34"/>
      <c r="D78" s="34"/>
      <c r="E78" s="34"/>
      <c r="F78" s="35"/>
    </row>
    <row r="79" spans="1:6" x14ac:dyDescent="0.25">
      <c r="A79" s="8" t="s">
        <v>61</v>
      </c>
      <c r="B79" s="21">
        <v>0</v>
      </c>
      <c r="C79" s="22"/>
      <c r="D79" s="22"/>
      <c r="E79" s="22"/>
      <c r="F79" s="23"/>
    </row>
    <row r="80" spans="1:6" x14ac:dyDescent="0.25">
      <c r="A80" s="8" t="s">
        <v>62</v>
      </c>
      <c r="B80" s="36">
        <v>0</v>
      </c>
      <c r="C80" s="37"/>
      <c r="D80" s="37"/>
      <c r="E80" s="37"/>
      <c r="F80" s="38"/>
    </row>
    <row r="81" spans="1:6" x14ac:dyDescent="0.25">
      <c r="A81" s="8" t="s">
        <v>63</v>
      </c>
      <c r="B81" s="21">
        <v>0</v>
      </c>
      <c r="C81" s="22"/>
      <c r="D81" s="22"/>
      <c r="E81" s="22"/>
      <c r="F81" s="23"/>
    </row>
    <row r="82" spans="1:6" x14ac:dyDescent="0.25">
      <c r="A82" s="8" t="s">
        <v>64</v>
      </c>
      <c r="B82" s="21">
        <v>0</v>
      </c>
      <c r="C82" s="22"/>
      <c r="D82" s="22"/>
      <c r="E82" s="22"/>
      <c r="F82" s="23"/>
    </row>
    <row r="83" spans="1:6" s="10" customFormat="1" ht="14.4" customHeight="1" x14ac:dyDescent="0.25">
      <c r="A83" s="14" t="s">
        <v>65</v>
      </c>
      <c r="B83" s="24">
        <f>SUM(B79:F82)</f>
        <v>0</v>
      </c>
      <c r="C83" s="25"/>
      <c r="D83" s="25"/>
      <c r="E83" s="25"/>
      <c r="F83" s="26"/>
    </row>
    <row r="84" spans="1:6" s="10" customFormat="1" ht="14.4" customHeight="1" x14ac:dyDescent="0.25">
      <c r="A84" s="14" t="s">
        <v>66</v>
      </c>
      <c r="B84" s="24">
        <f>B76+B83</f>
        <v>-8899251.4599999972</v>
      </c>
      <c r="C84" s="25"/>
      <c r="D84" s="25"/>
      <c r="E84" s="25"/>
      <c r="F84" s="26"/>
    </row>
    <row r="85" spans="1:6" ht="9" customHeight="1" x14ac:dyDescent="0.25">
      <c r="A85" s="3"/>
      <c r="B85" s="27"/>
      <c r="C85" s="27"/>
      <c r="D85" s="27"/>
      <c r="E85" s="27"/>
      <c r="F85" s="27"/>
    </row>
    <row r="86" spans="1:6" s="10" customFormat="1" x14ac:dyDescent="0.25">
      <c r="A86" s="15" t="s">
        <v>67</v>
      </c>
      <c r="B86" s="33"/>
      <c r="C86" s="34"/>
      <c r="D86" s="34"/>
      <c r="E86" s="34"/>
      <c r="F86" s="35"/>
    </row>
    <row r="87" spans="1:6" x14ac:dyDescent="0.25">
      <c r="A87" s="8" t="s">
        <v>68</v>
      </c>
      <c r="B87" s="21">
        <v>0</v>
      </c>
      <c r="C87" s="22"/>
      <c r="D87" s="22"/>
      <c r="E87" s="22"/>
      <c r="F87" s="23"/>
    </row>
    <row r="88" spans="1:6" x14ac:dyDescent="0.25">
      <c r="A88" s="8" t="s">
        <v>69</v>
      </c>
      <c r="B88" s="21">
        <v>0</v>
      </c>
      <c r="C88" s="22"/>
      <c r="D88" s="22"/>
      <c r="E88" s="22"/>
      <c r="F88" s="23"/>
    </row>
    <row r="89" spans="1:6" s="10" customFormat="1" ht="14.4" customHeight="1" x14ac:dyDescent="0.25">
      <c r="A89" s="14" t="s">
        <v>70</v>
      </c>
      <c r="B89" s="24">
        <f>SUM(B87:F88)</f>
        <v>0</v>
      </c>
      <c r="C89" s="25"/>
      <c r="D89" s="25"/>
      <c r="E89" s="25"/>
      <c r="F89" s="26"/>
    </row>
    <row r="90" spans="1:6" ht="9" customHeight="1" x14ac:dyDescent="0.25">
      <c r="A90" s="3"/>
      <c r="B90" s="27"/>
      <c r="C90" s="27"/>
      <c r="D90" s="27"/>
      <c r="E90" s="27"/>
      <c r="F90" s="27"/>
    </row>
    <row r="91" spans="1:6" s="10" customFormat="1" x14ac:dyDescent="0.25">
      <c r="A91" s="15" t="s">
        <v>71</v>
      </c>
      <c r="B91" s="33"/>
      <c r="C91" s="34"/>
      <c r="D91" s="34"/>
      <c r="E91" s="34"/>
      <c r="F91" s="35"/>
    </row>
    <row r="92" spans="1:6" x14ac:dyDescent="0.25">
      <c r="A92" s="8" t="s">
        <v>72</v>
      </c>
      <c r="B92" s="21">
        <v>5369.85</v>
      </c>
      <c r="C92" s="22"/>
      <c r="D92" s="22"/>
      <c r="E92" s="22"/>
      <c r="F92" s="23"/>
    </row>
    <row r="93" spans="1:6" x14ac:dyDescent="0.25">
      <c r="A93" s="8" t="s">
        <v>73</v>
      </c>
      <c r="B93" s="21"/>
      <c r="C93" s="22"/>
      <c r="D93" s="22"/>
      <c r="E93" s="22"/>
      <c r="F93" s="23"/>
    </row>
    <row r="94" spans="1:6" x14ac:dyDescent="0.25">
      <c r="A94" s="8" t="s">
        <v>25</v>
      </c>
      <c r="B94" s="21">
        <v>1</v>
      </c>
      <c r="C94" s="22"/>
      <c r="D94" s="22"/>
      <c r="E94" s="22"/>
      <c r="F94" s="23"/>
    </row>
    <row r="95" spans="1:6" x14ac:dyDescent="0.25">
      <c r="A95" s="8" t="s">
        <v>26</v>
      </c>
      <c r="B95" s="21">
        <v>1</v>
      </c>
      <c r="C95" s="22"/>
      <c r="D95" s="22"/>
      <c r="E95" s="22"/>
      <c r="F95" s="23"/>
    </row>
    <row r="96" spans="1:6" x14ac:dyDescent="0.25">
      <c r="A96" s="8" t="s">
        <v>27</v>
      </c>
      <c r="B96" s="21">
        <v>790133.47</v>
      </c>
      <c r="C96" s="22"/>
      <c r="D96" s="22"/>
      <c r="E96" s="22"/>
      <c r="F96" s="23"/>
    </row>
    <row r="97" spans="1:6" x14ac:dyDescent="0.25">
      <c r="A97" s="8" t="s">
        <v>74</v>
      </c>
      <c r="B97" s="21"/>
      <c r="C97" s="22"/>
      <c r="D97" s="22"/>
      <c r="E97" s="22"/>
      <c r="F97" s="23"/>
    </row>
    <row r="98" spans="1:6" x14ac:dyDescent="0.25">
      <c r="A98" s="8" t="s">
        <v>25</v>
      </c>
      <c r="B98" s="21">
        <v>3247120.22</v>
      </c>
      <c r="C98" s="22"/>
      <c r="D98" s="22"/>
      <c r="E98" s="22"/>
      <c r="F98" s="23"/>
    </row>
    <row r="99" spans="1:6" x14ac:dyDescent="0.25">
      <c r="A99" s="8" t="s">
        <v>26</v>
      </c>
      <c r="B99" s="21">
        <v>1671997.9</v>
      </c>
      <c r="C99" s="22"/>
      <c r="D99" s="22"/>
      <c r="E99" s="22"/>
      <c r="F99" s="23"/>
    </row>
    <row r="100" spans="1:6" x14ac:dyDescent="0.25">
      <c r="A100" s="8" t="s">
        <v>27</v>
      </c>
      <c r="B100" s="21">
        <v>14092460.91</v>
      </c>
      <c r="C100" s="22"/>
      <c r="D100" s="22"/>
      <c r="E100" s="22"/>
      <c r="F100" s="23"/>
    </row>
    <row r="101" spans="1:6" s="10" customFormat="1" ht="14.4" customHeight="1" x14ac:dyDescent="0.25">
      <c r="A101" s="14" t="s">
        <v>75</v>
      </c>
      <c r="B101" s="24">
        <f>SUM(B92:F100)</f>
        <v>19807084.350000001</v>
      </c>
      <c r="C101" s="25"/>
      <c r="D101" s="25"/>
      <c r="E101" s="25"/>
      <c r="F101" s="26"/>
    </row>
    <row r="102" spans="1:6" x14ac:dyDescent="0.25">
      <c r="A102" s="17" t="s">
        <v>76</v>
      </c>
      <c r="B102" s="27"/>
      <c r="C102" s="27"/>
      <c r="D102" s="27"/>
      <c r="E102" s="27"/>
      <c r="F102" s="27"/>
    </row>
    <row r="103" spans="1:6" s="10" customFormat="1" x14ac:dyDescent="0.25">
      <c r="A103" s="15" t="s">
        <v>77</v>
      </c>
      <c r="B103" s="33"/>
      <c r="C103" s="34"/>
      <c r="D103" s="34"/>
      <c r="E103" s="34"/>
      <c r="F103" s="35"/>
    </row>
    <row r="104" spans="1:6" x14ac:dyDescent="0.25">
      <c r="A104" s="8" t="s">
        <v>78</v>
      </c>
      <c r="B104" s="21">
        <v>3180367.82</v>
      </c>
      <c r="C104" s="22"/>
      <c r="D104" s="22"/>
      <c r="E104" s="22"/>
      <c r="F104" s="23"/>
    </row>
    <row r="105" spans="1:6" x14ac:dyDescent="0.25">
      <c r="A105" s="8" t="s">
        <v>79</v>
      </c>
      <c r="B105" s="21">
        <v>0</v>
      </c>
      <c r="C105" s="22"/>
      <c r="D105" s="22"/>
      <c r="E105" s="22"/>
      <c r="F105" s="23"/>
    </row>
    <row r="106" spans="1:6" x14ac:dyDescent="0.25">
      <c r="A106" s="8" t="s">
        <v>80</v>
      </c>
      <c r="B106" s="21">
        <v>44692.160000000003</v>
      </c>
      <c r="C106" s="22"/>
      <c r="D106" s="22"/>
      <c r="E106" s="22"/>
      <c r="F106" s="23"/>
    </row>
    <row r="107" spans="1:6" s="10" customFormat="1" ht="14.4" customHeight="1" x14ac:dyDescent="0.25">
      <c r="A107" s="14" t="s">
        <v>81</v>
      </c>
      <c r="B107" s="24">
        <f>SUM(B104:F106)</f>
        <v>3225059.98</v>
      </c>
      <c r="C107" s="25"/>
      <c r="D107" s="25"/>
      <c r="E107" s="25"/>
      <c r="F107" s="26"/>
    </row>
    <row r="108" spans="1:6" ht="9" customHeight="1" x14ac:dyDescent="0.25">
      <c r="A108" s="27"/>
      <c r="B108" s="27"/>
      <c r="C108" s="27"/>
      <c r="D108" s="27"/>
      <c r="E108" s="27"/>
      <c r="F108" s="27"/>
    </row>
    <row r="109" spans="1:6" x14ac:dyDescent="0.25">
      <c r="A109" s="28" t="s">
        <v>82</v>
      </c>
      <c r="B109" s="29"/>
      <c r="C109" s="29"/>
      <c r="D109" s="29"/>
      <c r="E109" s="29"/>
      <c r="F109" s="30"/>
    </row>
    <row r="110" spans="1:6" ht="40.799999999999997" customHeight="1" x14ac:dyDescent="0.25">
      <c r="A110" s="18" t="s">
        <v>83</v>
      </c>
      <c r="B110" s="19"/>
      <c r="C110" s="19"/>
      <c r="D110" s="19"/>
      <c r="E110" s="19"/>
      <c r="F110" s="20"/>
    </row>
    <row r="111" spans="1:6" x14ac:dyDescent="0.25">
      <c r="A111" s="1" t="s">
        <v>84</v>
      </c>
    </row>
    <row r="114" spans="1:6" x14ac:dyDescent="0.25">
      <c r="A114" s="1" t="s">
        <v>85</v>
      </c>
      <c r="B114" s="1" t="s">
        <v>86</v>
      </c>
      <c r="E114" s="31">
        <f ca="1">TODAY()</f>
        <v>44571</v>
      </c>
      <c r="F114" s="31"/>
    </row>
    <row r="115" spans="1:6" ht="14.4" customHeight="1" x14ac:dyDescent="0.25">
      <c r="A115" s="1" t="s">
        <v>87</v>
      </c>
      <c r="B115" s="32">
        <f>B33+B46+B84+B89-B101</f>
        <v>0</v>
      </c>
      <c r="C115" s="32"/>
      <c r="D115" s="32"/>
      <c r="E115" s="32"/>
      <c r="F115" s="32"/>
    </row>
  </sheetData>
  <mergeCells count="103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A47:F47"/>
    <mergeCell ref="B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A61:F61"/>
    <mergeCell ref="B62:F62"/>
    <mergeCell ref="B63:F63"/>
    <mergeCell ref="B52:F52"/>
    <mergeCell ref="B53:F53"/>
    <mergeCell ref="A54:F54"/>
    <mergeCell ref="B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A77:F77"/>
    <mergeCell ref="B78:F78"/>
    <mergeCell ref="B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106:F106"/>
    <mergeCell ref="B107:F107"/>
    <mergeCell ref="A108:F108"/>
    <mergeCell ref="A109:F109"/>
    <mergeCell ref="E114:F114"/>
    <mergeCell ref="B115:F115"/>
    <mergeCell ref="B100:F100"/>
    <mergeCell ref="B101:F101"/>
    <mergeCell ref="B102:F102"/>
    <mergeCell ref="B103:F103"/>
    <mergeCell ref="B104:F104"/>
    <mergeCell ref="B105:F105"/>
  </mergeCells>
  <conditionalFormatting sqref="B33:F33 B64:F76">
    <cfRule type="cellIs" dxfId="9" priority="10" operator="lessThan">
      <formula>0</formula>
    </cfRule>
  </conditionalFormatting>
  <conditionalFormatting sqref="B36:F43 B46:F46 B45">
    <cfRule type="cellIs" dxfId="8" priority="9" operator="lessThan">
      <formula>0</formula>
    </cfRule>
  </conditionalFormatting>
  <conditionalFormatting sqref="B49:F53">
    <cfRule type="cellIs" dxfId="7" priority="8" operator="lessThan">
      <formula>0</formula>
    </cfRule>
  </conditionalFormatting>
  <conditionalFormatting sqref="B57:F60">
    <cfRule type="cellIs" dxfId="6" priority="7" operator="lessThan">
      <formula>0</formula>
    </cfRule>
  </conditionalFormatting>
  <conditionalFormatting sqref="B79:F84">
    <cfRule type="cellIs" dxfId="5" priority="6" operator="lessThan">
      <formula>0</formula>
    </cfRule>
  </conditionalFormatting>
  <conditionalFormatting sqref="B87:F89">
    <cfRule type="cellIs" dxfId="4" priority="5" operator="lessThan">
      <formula>0</formula>
    </cfRule>
  </conditionalFormatting>
  <conditionalFormatting sqref="B92:F101">
    <cfRule type="cellIs" dxfId="3" priority="4" operator="lessThan">
      <formula>0</formula>
    </cfRule>
  </conditionalFormatting>
  <conditionalFormatting sqref="B104:F107">
    <cfRule type="cellIs" dxfId="2" priority="3" operator="lessThan">
      <formula>0</formula>
    </cfRule>
  </conditionalFormatting>
  <conditionalFormatting sqref="B44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uoVMFzhR3t9clk7uMz8UOK4YMubz8UsnB6Up0Cd/aSI=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ca1BgO4XWapSQhcOzpfmI1oga+XBQOJVE250WIYVSOE=</DigestValue>
    </Reference>
  </SignedInfo>
  <SignatureValue>emZAXuilUKgiVP5pC7ioEerGFrdxz+JO03uc89nEHAXoK7Mphy4AKJi9NNCWQWne+o84js8dCwPN
C+LP19XSSeB/etOXB7G5kUsxdEeQ4Ec/IhoXwGAhxZof+/RUgC4RYIi3Vg/1NfZA8/y9OcDyxbta
G8ga+XsG7jtFNCjHRJ4y0V1lOG1+OMGq88yWK4MnNlFrlDCxJ0J1vId+MI6gcCCA2eT+eqFx2UFr
R49N5d8P3cA+MelRR6iXyJFyW2+o9cd0yL/ZbuB/PyWtmuMuGAgqvkIxbuiISsIgwxW9gMvZbpit
gHi2zhiWPHTuqRof0PMmoh0rnZf0GuvM9HedNw==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do7ZaetJpeVh1/fYpXRW6urzmgFZaPPWH5bO5N6wwXU=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zlSbYygyGEV7C8yH8FsEn11tQUEEFZHGMzyBe6sOjoU=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w8ZE03H7WNrYuG4xhHjwwMcJ1e7JQDCFnTicQ1eoKYQ=</DigestValue>
      </Reference>
      <Reference URI="/xl/styles.xml?ContentType=application/vnd.openxmlformats-officedocument.spreadsheetml.styles+xml">
        <DigestMethod Algorithm="http://www.w3.org/2001/04/xmlenc#sha256"/>
        <DigestValue>Rl2cSomJ1TGKnWppIWha/EOYonXdyKZFf6WxjLafuwo=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HCdilS899uS0K+CUcvE43QcUj794yI5WOuUqRlguzps=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8NrLBzT0zhPQSn/84GzqKzHce+7RL64+bJerfNwOEfc=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2022-01-10T20:04:59Z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2022-01-10T20:04:59Z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04.2021</vt:lpstr>
      <vt:lpstr>'04.2021'!Area_de_impressao</vt:lpstr>
      <vt:lpstr>'04.2021'!Titulos_de_impressao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2022-01-10T16:42:11Z</dcterms:created>
  <dcterms:modified xsi:type="dcterms:W3CDTF">2022-01-10T20:04:45Z</dcterms:modified>
</cp:coreProperties>
</file>