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CA34FF62-0EC8-441C-92F5-AC4B01F6C096}" xr6:coauthVersionLast="47" xr6:coauthVersionMax="47" xr10:uidLastSave="{00000000-0000-0000-0000-000000000000}"/>
  <bookViews>
    <workbookView xWindow="-108" yWindow="-108" windowWidth="23256" windowHeight="12576" xr2:uid="{6B33F8FC-1B0D-46F8-8FF6-0D9BA0EC8C3B}"/>
  </bookViews>
  <sheets>
    <sheet name="06.2021" sheetId="1" r:id="rId1"/>
  </sheets>
  <definedNames>
    <definedName name="_xlnm.Print_Area" localSheetId="0">'06.2021'!$A$1:$F$116</definedName>
    <definedName name="_xlnm.Print_Titles" localSheetId="0">'06.2021'!$1:$22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<sst xmlns="http://schemas.openxmlformats.org/spreadsheetml/2006/main" count="112" uniqueCount="92">
  <si>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</si>
  <si>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</si>
  <si>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</si>
  <si>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</si>
  <si>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</si>
  <si>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</si>
  <si>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</si>
  <si>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</si>
  <si>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</si>
  <si>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</si>
  <si>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</si>
  <si>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</si>
  <si>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</si>
  <si>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</si>
  <si>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</si>
  <si>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</si>
  <si>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</si>
  <si>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</si>
  <si>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R$ 10.881.681,83 / R$ 11.571.991,48</t>
  </si>
  <si>
    <t>PREVISÃO DE REPASSE MENSAL DO CONTRATO DE GESTÃO/ADITIVO - INVESTIMENTO:</t>
  </si>
  <si>
    <t>Relatório Financeiro Mensal</t>
  </si>
  <si>
    <t>Competência: Junho/2021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</si>
  <si>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</si>
  <si>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</si>
  <si>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</si>
  <si>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</si>
  <si>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</si>
  <si>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</si>
  <si>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</si>
  <si>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</si>
  <si>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</si>
  <si>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</si>
  <si>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</si>
  <si>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</si>
  <si>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</si>
  <si>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</si>
  <si>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</si>
  <si>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</si>
  <si>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</si>
  <si>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</si>
  <si>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</si>
  <si>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</si>
  <si>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</si>
  <si>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</si>
  <si>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</si>
  <si>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</si>
  <si>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</si>
  <si>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</si>
  <si>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</si>
  <si>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</si>
  <si>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</si>
  <si>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</si>
  <si>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</si>
  <si>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</si>
  <si>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</si>
  <si>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</si>
  <si>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</si>
  <si>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</si>
  <si>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</si>
  <si>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</si>
  <si>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</si>
  <si>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</si>
  <si>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</si>
  <si>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</si>
  <si>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</si>
  <si>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</si>
  <si>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</si>
  <si>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</si>
  <si>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</si>
  <si>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</si>
  <si>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</si>
  <si>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</si>
  <si>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</si>
  <si>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</si>
  <si>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30/06/2021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</si>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</sst>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BEB1998-49FE-44BE-BF00-0F5456BF25C7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2D52A43-D187-4A6E-8B87-B5F7A83A252F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FB089C65-A644-4A28-AB25-DBD62E914EA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99614C2-766F-4B6B-87A4-48B5D0CF1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781E-B3B3-4763-AA9B-B75BEDE9D6FD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5" t="s">
        <v>0</v>
      </c>
      <c r="B7" s="55"/>
      <c r="C7" s="55"/>
      <c r="D7" s="55"/>
      <c r="E7" s="55"/>
      <c r="F7" s="55"/>
    </row>
    <row r="8" spans="1:6" ht="21" customHeight="1" x14ac:dyDescent="0.25">
      <c r="A8" s="56" t="s">
        <v>1</v>
      </c>
      <c r="B8" s="56"/>
      <c r="C8" s="56"/>
      <c r="D8" s="56"/>
      <c r="E8" s="56"/>
      <c r="F8" s="56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91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29"/>
      <c r="C17" s="29"/>
      <c r="D17" s="29"/>
      <c r="E17" s="29"/>
      <c r="F17" s="40"/>
    </row>
    <row r="18" spans="1:6" x14ac:dyDescent="0.25">
      <c r="A18" s="9" t="s">
        <v>17</v>
      </c>
      <c r="B18" s="49" t="s">
        <v>18</v>
      </c>
      <c r="C18" s="50"/>
      <c r="D18" s="50"/>
      <c r="E18" s="50"/>
      <c r="F18" s="51"/>
    </row>
    <row r="19" spans="1:6" x14ac:dyDescent="0.25">
      <c r="A19" s="9" t="s">
        <v>19</v>
      </c>
      <c r="B19" s="52">
        <v>0</v>
      </c>
      <c r="C19" s="53"/>
      <c r="D19" s="53"/>
      <c r="E19" s="53"/>
      <c r="F19" s="54"/>
    </row>
    <row r="20" spans="1:6" ht="9" customHeight="1" x14ac:dyDescent="0.25">
      <c r="A20" s="29"/>
      <c r="B20" s="29"/>
      <c r="C20" s="29"/>
      <c r="D20" s="29"/>
      <c r="E20" s="29"/>
      <c r="F20" s="29"/>
    </row>
    <row r="21" spans="1:6" s="10" customFormat="1" ht="15.6" x14ac:dyDescent="0.3">
      <c r="A21" s="41" t="s">
        <v>20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21</v>
      </c>
      <c r="B22" s="44" t="s">
        <v>22</v>
      </c>
      <c r="C22" s="44"/>
      <c r="D22" s="44"/>
      <c r="E22" s="44"/>
      <c r="F22" s="45"/>
    </row>
    <row r="23" spans="1:6" x14ac:dyDescent="0.25">
      <c r="A23" s="11" t="s">
        <v>23</v>
      </c>
      <c r="B23" s="12"/>
      <c r="C23" s="12"/>
      <c r="D23" s="12"/>
      <c r="E23" s="12"/>
      <c r="F23" s="13"/>
    </row>
    <row r="24" spans="1:6" x14ac:dyDescent="0.25">
      <c r="A24" s="8" t="s">
        <v>24</v>
      </c>
      <c r="B24" s="23">
        <v>5369.85</v>
      </c>
      <c r="C24" s="24"/>
      <c r="D24" s="24"/>
      <c r="E24" s="24"/>
      <c r="F24" s="25"/>
    </row>
    <row r="25" spans="1:6" x14ac:dyDescent="0.25">
      <c r="A25" s="8" t="s">
        <v>25</v>
      </c>
      <c r="B25" s="23"/>
      <c r="C25" s="24"/>
      <c r="D25" s="24"/>
      <c r="E25" s="24"/>
      <c r="F25" s="25"/>
    </row>
    <row r="26" spans="1:6" x14ac:dyDescent="0.25">
      <c r="A26" s="8" t="s">
        <v>26</v>
      </c>
      <c r="B26" s="23">
        <v>1</v>
      </c>
      <c r="C26" s="24"/>
      <c r="D26" s="24"/>
      <c r="E26" s="24"/>
      <c r="F26" s="25"/>
    </row>
    <row r="27" spans="1:6" x14ac:dyDescent="0.25">
      <c r="A27" s="8" t="s">
        <v>27</v>
      </c>
      <c r="B27" s="23">
        <v>1</v>
      </c>
      <c r="C27" s="24"/>
      <c r="D27" s="24"/>
      <c r="E27" s="24"/>
      <c r="F27" s="25"/>
    </row>
    <row r="28" spans="1:6" x14ac:dyDescent="0.25">
      <c r="A28" s="8" t="s">
        <v>28</v>
      </c>
      <c r="B28" s="23">
        <v>5762959.2199999997</v>
      </c>
      <c r="C28" s="24"/>
      <c r="D28" s="24"/>
      <c r="E28" s="24"/>
      <c r="F28" s="25"/>
    </row>
    <row r="29" spans="1:6" x14ac:dyDescent="0.25">
      <c r="A29" s="8" t="s">
        <v>29</v>
      </c>
      <c r="B29" s="23"/>
      <c r="C29" s="24"/>
      <c r="D29" s="24"/>
      <c r="E29" s="24"/>
      <c r="F29" s="25"/>
    </row>
    <row r="30" spans="1:6" x14ac:dyDescent="0.25">
      <c r="A30" s="8" t="s">
        <v>26</v>
      </c>
      <c r="B30" s="23">
        <v>2055594.1</v>
      </c>
      <c r="C30" s="24"/>
      <c r="D30" s="24"/>
      <c r="E30" s="24"/>
      <c r="F30" s="25"/>
    </row>
    <row r="31" spans="1:6" x14ac:dyDescent="0.25">
      <c r="A31" s="8" t="s">
        <v>27</v>
      </c>
      <c r="B31" s="23">
        <v>2056999.56</v>
      </c>
      <c r="C31" s="24"/>
      <c r="D31" s="24"/>
      <c r="E31" s="24"/>
      <c r="F31" s="25"/>
    </row>
    <row r="32" spans="1:6" x14ac:dyDescent="0.25">
      <c r="A32" s="8" t="s">
        <v>28</v>
      </c>
      <c r="B32" s="23">
        <v>6801315.8300000001</v>
      </c>
      <c r="C32" s="24"/>
      <c r="D32" s="24"/>
      <c r="E32" s="24"/>
      <c r="F32" s="25"/>
    </row>
    <row r="33" spans="1:6" s="10" customFormat="1" ht="14.4" customHeight="1" x14ac:dyDescent="0.25">
      <c r="A33" s="14" t="s">
        <v>30</v>
      </c>
      <c r="B33" s="26">
        <f>SUM(B24:F32)</f>
        <v>16682240.560000001</v>
      </c>
      <c r="C33" s="27"/>
      <c r="D33" s="27"/>
      <c r="E33" s="27"/>
      <c r="F33" s="28"/>
    </row>
    <row r="34" spans="1:6" ht="9" customHeight="1" x14ac:dyDescent="0.25">
      <c r="A34" s="29"/>
      <c r="B34" s="29"/>
      <c r="C34" s="29"/>
      <c r="D34" s="29"/>
      <c r="E34" s="29"/>
      <c r="F34" s="29"/>
    </row>
    <row r="35" spans="1:6" s="10" customFormat="1" x14ac:dyDescent="0.25">
      <c r="A35" s="15" t="s">
        <v>31</v>
      </c>
      <c r="B35" s="33"/>
      <c r="C35" s="34"/>
      <c r="D35" s="34"/>
      <c r="E35" s="34"/>
      <c r="F35" s="35"/>
    </row>
    <row r="36" spans="1:6" x14ac:dyDescent="0.25">
      <c r="A36" s="8" t="s">
        <v>32</v>
      </c>
      <c r="B36" s="23">
        <f>139930.83+2950377.35+45257.27</f>
        <v>3135565.45</v>
      </c>
      <c r="C36" s="24"/>
      <c r="D36" s="24"/>
      <c r="E36" s="24"/>
      <c r="F36" s="25"/>
    </row>
    <row r="37" spans="1:6" x14ac:dyDescent="0.25">
      <c r="A37" s="8" t="s">
        <v>33</v>
      </c>
      <c r="B37" s="23">
        <v>0</v>
      </c>
      <c r="C37" s="24"/>
      <c r="D37" s="24"/>
      <c r="E37" s="24"/>
      <c r="F37" s="25"/>
    </row>
    <row r="38" spans="1:6" ht="13.8" x14ac:dyDescent="0.25">
      <c r="A38" s="8" t="s">
        <v>34</v>
      </c>
      <c r="B38" s="23"/>
      <c r="C38" s="24"/>
      <c r="D38" s="24"/>
      <c r="E38" s="24"/>
      <c r="F38" s="25"/>
    </row>
    <row r="39" spans="1:6" x14ac:dyDescent="0.25">
      <c r="A39" s="8" t="s">
        <v>26</v>
      </c>
      <c r="B39" s="23">
        <v>239.56</v>
      </c>
      <c r="C39" s="24"/>
      <c r="D39" s="24"/>
      <c r="E39" s="24"/>
      <c r="F39" s="25"/>
    </row>
    <row r="40" spans="1:6" x14ac:dyDescent="0.25">
      <c r="A40" s="8" t="s">
        <v>27</v>
      </c>
      <c r="B40" s="23">
        <v>106.73</v>
      </c>
      <c r="C40" s="24"/>
      <c r="D40" s="24"/>
      <c r="E40" s="24"/>
      <c r="F40" s="25"/>
    </row>
    <row r="41" spans="1:6" x14ac:dyDescent="0.25">
      <c r="A41" s="8" t="s">
        <v>28</v>
      </c>
      <c r="B41" s="23">
        <v>24571.31</v>
      </c>
      <c r="C41" s="24"/>
      <c r="D41" s="24"/>
      <c r="E41" s="24"/>
      <c r="F41" s="25"/>
    </row>
    <row r="42" spans="1:6" x14ac:dyDescent="0.25">
      <c r="A42" s="8" t="s">
        <v>35</v>
      </c>
      <c r="B42" s="23"/>
      <c r="C42" s="24"/>
      <c r="D42" s="24"/>
      <c r="E42" s="24"/>
      <c r="F42" s="25"/>
    </row>
    <row r="43" spans="1:6" x14ac:dyDescent="0.25">
      <c r="A43" s="8" t="s">
        <v>36</v>
      </c>
      <c r="B43" s="23">
        <v>29974.16</v>
      </c>
      <c r="C43" s="24"/>
      <c r="D43" s="24"/>
      <c r="E43" s="24"/>
      <c r="F43" s="25"/>
    </row>
    <row r="44" spans="1:6" x14ac:dyDescent="0.25">
      <c r="A44" s="8" t="s">
        <v>37</v>
      </c>
      <c r="B44" s="23">
        <v>0</v>
      </c>
      <c r="C44" s="24"/>
      <c r="D44" s="24"/>
      <c r="E44" s="24"/>
      <c r="F44" s="25"/>
    </row>
    <row r="45" spans="1:6" x14ac:dyDescent="0.25">
      <c r="A45" s="8" t="s">
        <v>38</v>
      </c>
      <c r="B45" s="23">
        <v>0</v>
      </c>
      <c r="C45" s="24"/>
      <c r="D45" s="24"/>
      <c r="E45" s="24"/>
      <c r="F45" s="25"/>
    </row>
    <row r="46" spans="1:6" x14ac:dyDescent="0.25">
      <c r="A46" s="8" t="s">
        <v>39</v>
      </c>
      <c r="B46" s="23">
        <v>0</v>
      </c>
      <c r="C46" s="24"/>
      <c r="D46" s="24"/>
      <c r="E46" s="24"/>
      <c r="F46" s="25"/>
    </row>
    <row r="47" spans="1:6" s="10" customFormat="1" ht="14.4" customHeight="1" x14ac:dyDescent="0.25">
      <c r="A47" s="14" t="s">
        <v>40</v>
      </c>
      <c r="B47" s="26">
        <f>SUM(B36:F46)</f>
        <v>3190457.2100000004</v>
      </c>
      <c r="C47" s="27"/>
      <c r="D47" s="27"/>
      <c r="E47" s="27"/>
      <c r="F47" s="28"/>
    </row>
    <row r="48" spans="1:6" ht="9" customHeight="1" x14ac:dyDescent="0.25">
      <c r="A48" s="29"/>
      <c r="B48" s="29"/>
      <c r="C48" s="29"/>
      <c r="D48" s="29"/>
      <c r="E48" s="29"/>
      <c r="F48" s="29"/>
    </row>
    <row r="49" spans="1:6" s="10" customFormat="1" x14ac:dyDescent="0.25">
      <c r="A49" s="15" t="s">
        <v>41</v>
      </c>
      <c r="B49" s="33"/>
      <c r="C49" s="34"/>
      <c r="D49" s="34"/>
      <c r="E49" s="34"/>
      <c r="F49" s="35"/>
    </row>
    <row r="50" spans="1:6" ht="13.8" x14ac:dyDescent="0.25">
      <c r="A50" s="8" t="s">
        <v>42</v>
      </c>
      <c r="B50" s="23"/>
      <c r="C50" s="24"/>
      <c r="D50" s="24"/>
      <c r="E50" s="24"/>
      <c r="F50" s="25"/>
    </row>
    <row r="51" spans="1:6" x14ac:dyDescent="0.25">
      <c r="A51" s="8" t="s">
        <v>26</v>
      </c>
      <c r="B51" s="23">
        <v>8582436.6999999993</v>
      </c>
      <c r="C51" s="24"/>
      <c r="D51" s="24"/>
      <c r="E51" s="24"/>
      <c r="F51" s="25"/>
    </row>
    <row r="52" spans="1:6" x14ac:dyDescent="0.25">
      <c r="A52" s="8" t="s">
        <v>27</v>
      </c>
      <c r="B52" s="23">
        <v>2055475.77</v>
      </c>
      <c r="C52" s="24"/>
      <c r="D52" s="24"/>
      <c r="E52" s="24"/>
      <c r="F52" s="25"/>
    </row>
    <row r="53" spans="1:6" x14ac:dyDescent="0.25">
      <c r="A53" s="8" t="s">
        <v>28</v>
      </c>
      <c r="B53" s="23">
        <v>9069498.5800000001</v>
      </c>
      <c r="C53" s="24"/>
      <c r="D53" s="24"/>
      <c r="E53" s="24"/>
      <c r="F53" s="25"/>
    </row>
    <row r="54" spans="1:6" s="10" customFormat="1" ht="14.4" customHeight="1" x14ac:dyDescent="0.25">
      <c r="A54" s="14" t="s">
        <v>43</v>
      </c>
      <c r="B54" s="26">
        <f>SUM(B50:F53)</f>
        <v>19707411.049999997</v>
      </c>
      <c r="C54" s="27"/>
      <c r="D54" s="27"/>
      <c r="E54" s="27"/>
      <c r="F54" s="28"/>
    </row>
    <row r="55" spans="1:6" ht="9" customHeight="1" x14ac:dyDescent="0.25">
      <c r="A55" s="29"/>
      <c r="B55" s="29"/>
      <c r="C55" s="29"/>
      <c r="D55" s="29"/>
      <c r="E55" s="29"/>
      <c r="F55" s="29"/>
    </row>
    <row r="56" spans="1:6" s="10" customFormat="1" x14ac:dyDescent="0.25">
      <c r="A56" s="15" t="s">
        <v>44</v>
      </c>
      <c r="B56" s="33"/>
      <c r="C56" s="34"/>
      <c r="D56" s="34"/>
      <c r="E56" s="34"/>
      <c r="F56" s="35"/>
    </row>
    <row r="57" spans="1:6" ht="13.8" x14ac:dyDescent="0.25">
      <c r="A57" s="8" t="s">
        <v>45</v>
      </c>
      <c r="B57" s="39"/>
      <c r="C57" s="29"/>
      <c r="D57" s="29"/>
      <c r="E57" s="29"/>
      <c r="F57" s="40"/>
    </row>
    <row r="58" spans="1:6" x14ac:dyDescent="0.25">
      <c r="A58" s="8" t="s">
        <v>26</v>
      </c>
      <c r="B58" s="23">
        <v>-8000287.4199999999</v>
      </c>
      <c r="C58" s="24"/>
      <c r="D58" s="24"/>
      <c r="E58" s="24"/>
      <c r="F58" s="25"/>
    </row>
    <row r="59" spans="1:6" x14ac:dyDescent="0.25">
      <c r="A59" s="8" t="s">
        <v>27</v>
      </c>
      <c r="B59" s="23">
        <v>-2080984.1</v>
      </c>
      <c r="C59" s="24"/>
      <c r="D59" s="24"/>
      <c r="E59" s="24"/>
      <c r="F59" s="25"/>
    </row>
    <row r="60" spans="1:6" x14ac:dyDescent="0.25">
      <c r="A60" s="8" t="s">
        <v>28</v>
      </c>
      <c r="B60" s="23">
        <v>-5900000</v>
      </c>
      <c r="C60" s="24"/>
      <c r="D60" s="24"/>
      <c r="E60" s="24"/>
      <c r="F60" s="25"/>
    </row>
    <row r="61" spans="1:6" s="10" customFormat="1" ht="14.4" customHeight="1" x14ac:dyDescent="0.25">
      <c r="A61" s="14" t="s">
        <v>46</v>
      </c>
      <c r="B61" s="26">
        <f>SUM(B58:F60)</f>
        <v>-15981271.52</v>
      </c>
      <c r="C61" s="27"/>
      <c r="D61" s="27"/>
      <c r="E61" s="27"/>
      <c r="F61" s="28"/>
    </row>
    <row r="62" spans="1:6" ht="9" customHeight="1" x14ac:dyDescent="0.25">
      <c r="A62" s="29"/>
      <c r="B62" s="29"/>
      <c r="C62" s="29"/>
      <c r="D62" s="29"/>
      <c r="E62" s="29"/>
      <c r="F62" s="29"/>
    </row>
    <row r="63" spans="1:6" s="10" customFormat="1" x14ac:dyDescent="0.25">
      <c r="A63" s="15" t="s">
        <v>47</v>
      </c>
      <c r="B63" s="33"/>
      <c r="C63" s="34"/>
      <c r="D63" s="34"/>
      <c r="E63" s="34"/>
      <c r="F63" s="35"/>
    </row>
    <row r="64" spans="1:6" s="10" customFormat="1" x14ac:dyDescent="0.25">
      <c r="A64" s="15" t="s">
        <v>48</v>
      </c>
      <c r="B64" s="33"/>
      <c r="C64" s="34"/>
      <c r="D64" s="34"/>
      <c r="E64" s="34"/>
      <c r="F64" s="35"/>
    </row>
    <row r="65" spans="1:6" x14ac:dyDescent="0.25">
      <c r="A65" s="8" t="s">
        <v>49</v>
      </c>
      <c r="B65" s="23">
        <f>-2124392.51-2950377.35-266266.41</f>
        <v>-5341036.2699999996</v>
      </c>
      <c r="C65" s="24"/>
      <c r="D65" s="24"/>
      <c r="E65" s="24"/>
      <c r="F65" s="25"/>
    </row>
    <row r="66" spans="1:6" x14ac:dyDescent="0.25">
      <c r="A66" s="8" t="s">
        <v>50</v>
      </c>
      <c r="B66" s="23">
        <v>-4352541.38</v>
      </c>
      <c r="C66" s="24"/>
      <c r="D66" s="24"/>
      <c r="E66" s="24"/>
      <c r="F66" s="25"/>
    </row>
    <row r="67" spans="1:6" x14ac:dyDescent="0.25">
      <c r="A67" s="8" t="s">
        <v>51</v>
      </c>
      <c r="B67" s="23">
        <v>-2091787.25</v>
      </c>
      <c r="C67" s="24"/>
      <c r="D67" s="24"/>
      <c r="E67" s="24"/>
      <c r="F67" s="25"/>
    </row>
    <row r="68" spans="1:6" x14ac:dyDescent="0.25">
      <c r="A68" s="8" t="s">
        <v>52</v>
      </c>
      <c r="B68" s="23">
        <v>0</v>
      </c>
      <c r="C68" s="24"/>
      <c r="D68" s="24"/>
      <c r="E68" s="24"/>
      <c r="F68" s="25"/>
    </row>
    <row r="69" spans="1:6" x14ac:dyDescent="0.25">
      <c r="A69" s="8" t="s">
        <v>53</v>
      </c>
      <c r="B69" s="23">
        <v>-308458.34999999998</v>
      </c>
      <c r="C69" s="24"/>
      <c r="D69" s="24"/>
      <c r="E69" s="24"/>
      <c r="F69" s="25"/>
    </row>
    <row r="70" spans="1:6" x14ac:dyDescent="0.25">
      <c r="A70" s="8" t="s">
        <v>54</v>
      </c>
      <c r="B70" s="23">
        <v>-487447.93</v>
      </c>
      <c r="C70" s="24"/>
      <c r="D70" s="24"/>
      <c r="E70" s="24"/>
      <c r="F70" s="25"/>
    </row>
    <row r="71" spans="1:6" ht="27.6" customHeight="1" x14ac:dyDescent="0.25">
      <c r="A71" s="16" t="s">
        <v>55</v>
      </c>
      <c r="B71" s="23">
        <v>0</v>
      </c>
      <c r="C71" s="24"/>
      <c r="D71" s="24"/>
      <c r="E71" s="24"/>
      <c r="F71" s="25"/>
    </row>
    <row r="72" spans="1:6" x14ac:dyDescent="0.25">
      <c r="A72" s="8" t="s">
        <v>56</v>
      </c>
      <c r="B72" s="23"/>
      <c r="C72" s="24"/>
      <c r="D72" s="24"/>
      <c r="E72" s="24"/>
      <c r="F72" s="25"/>
    </row>
    <row r="73" spans="1:6" x14ac:dyDescent="0.25">
      <c r="A73" s="8" t="s">
        <v>57</v>
      </c>
      <c r="B73" s="23">
        <f>-17016.06-45257.27</f>
        <v>-62273.33</v>
      </c>
      <c r="C73" s="24"/>
      <c r="D73" s="24"/>
      <c r="E73" s="24"/>
      <c r="F73" s="25"/>
    </row>
    <row r="74" spans="1:6" x14ac:dyDescent="0.25">
      <c r="A74" s="8" t="s">
        <v>58</v>
      </c>
      <c r="B74" s="23"/>
      <c r="C74" s="24"/>
      <c r="D74" s="24"/>
      <c r="E74" s="24"/>
      <c r="F74" s="25"/>
    </row>
    <row r="75" spans="1:6" x14ac:dyDescent="0.25">
      <c r="A75" s="8" t="s">
        <v>59</v>
      </c>
      <c r="B75" s="23">
        <v>-10631.05</v>
      </c>
      <c r="C75" s="24"/>
      <c r="D75" s="24"/>
      <c r="E75" s="24"/>
      <c r="F75" s="25"/>
    </row>
    <row r="76" spans="1:6" x14ac:dyDescent="0.25">
      <c r="A76" s="8" t="s">
        <v>60</v>
      </c>
      <c r="B76" s="23">
        <f>-11.03-451.77</f>
        <v>-462.79999999999995</v>
      </c>
      <c r="C76" s="24"/>
      <c r="D76" s="24"/>
      <c r="E76" s="24"/>
      <c r="F76" s="25"/>
    </row>
    <row r="77" spans="1:6" x14ac:dyDescent="0.25">
      <c r="A77" s="8" t="s">
        <v>61</v>
      </c>
      <c r="B77" s="23">
        <v>-6845.72</v>
      </c>
      <c r="C77" s="24"/>
      <c r="D77" s="24"/>
      <c r="E77" s="24"/>
      <c r="F77" s="25"/>
    </row>
    <row r="78" spans="1:6" s="10" customFormat="1" ht="14.4" customHeight="1" x14ac:dyDescent="0.25">
      <c r="A78" s="14" t="s">
        <v>62</v>
      </c>
      <c r="B78" s="26">
        <f>SUM(B65:F77)</f>
        <v>-12661484.08</v>
      </c>
      <c r="C78" s="27"/>
      <c r="D78" s="27"/>
      <c r="E78" s="27"/>
      <c r="F78" s="28"/>
    </row>
    <row r="79" spans="1:6" ht="9" customHeight="1" x14ac:dyDescent="0.25">
      <c r="A79" s="29"/>
      <c r="B79" s="29"/>
      <c r="C79" s="29"/>
      <c r="D79" s="29"/>
      <c r="E79" s="29"/>
      <c r="F79" s="29"/>
    </row>
    <row r="80" spans="1:6" s="10" customFormat="1" x14ac:dyDescent="0.25">
      <c r="A80" s="15" t="s">
        <v>63</v>
      </c>
      <c r="B80" s="33"/>
      <c r="C80" s="34"/>
      <c r="D80" s="34"/>
      <c r="E80" s="34"/>
      <c r="F80" s="35"/>
    </row>
    <row r="81" spans="1:6" x14ac:dyDescent="0.25">
      <c r="A81" s="8" t="s">
        <v>64</v>
      </c>
      <c r="B81" s="23">
        <v>0</v>
      </c>
      <c r="C81" s="24"/>
      <c r="D81" s="24"/>
      <c r="E81" s="24"/>
      <c r="F81" s="25"/>
    </row>
    <row r="82" spans="1:6" x14ac:dyDescent="0.25">
      <c r="A82" s="8" t="s">
        <v>65</v>
      </c>
      <c r="B82" s="36">
        <v>0</v>
      </c>
      <c r="C82" s="37"/>
      <c r="D82" s="37"/>
      <c r="E82" s="37"/>
      <c r="F82" s="38"/>
    </row>
    <row r="83" spans="1:6" x14ac:dyDescent="0.25">
      <c r="A83" s="8" t="s">
        <v>66</v>
      </c>
      <c r="B83" s="23">
        <v>0</v>
      </c>
      <c r="C83" s="24"/>
      <c r="D83" s="24"/>
      <c r="E83" s="24"/>
      <c r="F83" s="25"/>
    </row>
    <row r="84" spans="1:6" x14ac:dyDescent="0.25">
      <c r="A84" s="8" t="s">
        <v>67</v>
      </c>
      <c r="B84" s="23">
        <v>0</v>
      </c>
      <c r="C84" s="24"/>
      <c r="D84" s="24"/>
      <c r="E84" s="24"/>
      <c r="F84" s="25"/>
    </row>
    <row r="85" spans="1:6" s="10" customFormat="1" ht="14.4" customHeight="1" x14ac:dyDescent="0.25">
      <c r="A85" s="14" t="s">
        <v>68</v>
      </c>
      <c r="B85" s="26">
        <f>SUM(B81:F84)</f>
        <v>0</v>
      </c>
      <c r="C85" s="27"/>
      <c r="D85" s="27"/>
      <c r="E85" s="27"/>
      <c r="F85" s="28"/>
    </row>
    <row r="86" spans="1:6" s="10" customFormat="1" ht="14.4" customHeight="1" x14ac:dyDescent="0.25">
      <c r="A86" s="14" t="s">
        <v>69</v>
      </c>
      <c r="B86" s="26">
        <f>B78+B85</f>
        <v>-12661484.08</v>
      </c>
      <c r="C86" s="27"/>
      <c r="D86" s="27"/>
      <c r="E86" s="27"/>
      <c r="F86" s="28"/>
    </row>
    <row r="87" spans="1:6" ht="9" customHeight="1" x14ac:dyDescent="0.25">
      <c r="A87" s="3"/>
      <c r="B87" s="29"/>
      <c r="C87" s="29"/>
      <c r="D87" s="29"/>
      <c r="E87" s="29"/>
      <c r="F87" s="29"/>
    </row>
    <row r="88" spans="1:6" s="10" customFormat="1" x14ac:dyDescent="0.25">
      <c r="A88" s="15" t="s">
        <v>70</v>
      </c>
      <c r="B88" s="33"/>
      <c r="C88" s="34"/>
      <c r="D88" s="34"/>
      <c r="E88" s="34"/>
      <c r="F88" s="35"/>
    </row>
    <row r="89" spans="1:6" x14ac:dyDescent="0.25">
      <c r="A89" s="8" t="s">
        <v>71</v>
      </c>
      <c r="B89" s="23">
        <v>0</v>
      </c>
      <c r="C89" s="24"/>
      <c r="D89" s="24"/>
      <c r="E89" s="24"/>
      <c r="F89" s="25"/>
    </row>
    <row r="90" spans="1:6" x14ac:dyDescent="0.25">
      <c r="A90" s="8" t="s">
        <v>72</v>
      </c>
      <c r="B90" s="23">
        <v>0</v>
      </c>
      <c r="C90" s="24"/>
      <c r="D90" s="24"/>
      <c r="E90" s="24"/>
      <c r="F90" s="25"/>
    </row>
    <row r="91" spans="1:6" s="10" customFormat="1" ht="14.4" customHeight="1" x14ac:dyDescent="0.25">
      <c r="A91" s="14" t="s">
        <v>73</v>
      </c>
      <c r="B91" s="26">
        <f>SUM(B89:F90)</f>
        <v>0</v>
      </c>
      <c r="C91" s="27"/>
      <c r="D91" s="27"/>
      <c r="E91" s="27"/>
      <c r="F91" s="28"/>
    </row>
    <row r="92" spans="1:6" ht="9" customHeight="1" x14ac:dyDescent="0.25">
      <c r="A92" s="3"/>
      <c r="B92" s="29"/>
      <c r="C92" s="29"/>
      <c r="D92" s="29"/>
      <c r="E92" s="29"/>
      <c r="F92" s="29"/>
    </row>
    <row r="93" spans="1:6" s="10" customFormat="1" x14ac:dyDescent="0.25">
      <c r="A93" s="15" t="s">
        <v>74</v>
      </c>
      <c r="B93" s="33"/>
      <c r="C93" s="34"/>
      <c r="D93" s="34"/>
      <c r="E93" s="34"/>
      <c r="F93" s="35"/>
    </row>
    <row r="94" spans="1:6" x14ac:dyDescent="0.25">
      <c r="A94" s="8" t="s">
        <v>75</v>
      </c>
      <c r="B94" s="23">
        <v>5369.85</v>
      </c>
      <c r="C94" s="24"/>
      <c r="D94" s="24"/>
      <c r="E94" s="24"/>
      <c r="F94" s="25"/>
    </row>
    <row r="95" spans="1:6" x14ac:dyDescent="0.25">
      <c r="A95" s="8" t="s">
        <v>76</v>
      </c>
      <c r="B95" s="23"/>
      <c r="C95" s="24"/>
      <c r="D95" s="24"/>
      <c r="E95" s="24"/>
      <c r="F95" s="25"/>
    </row>
    <row r="96" spans="1:6" x14ac:dyDescent="0.25">
      <c r="A96" s="8" t="s">
        <v>26</v>
      </c>
      <c r="B96" s="23">
        <v>1</v>
      </c>
      <c r="C96" s="24"/>
      <c r="D96" s="24"/>
      <c r="E96" s="24"/>
      <c r="F96" s="25"/>
    </row>
    <row r="97" spans="1:6" x14ac:dyDescent="0.25">
      <c r="A97" s="8" t="s">
        <v>27</v>
      </c>
      <c r="B97" s="23">
        <v>1</v>
      </c>
      <c r="C97" s="24"/>
      <c r="D97" s="24"/>
      <c r="E97" s="24"/>
      <c r="F97" s="25"/>
    </row>
    <row r="98" spans="1:6" x14ac:dyDescent="0.25">
      <c r="A98" s="8" t="s">
        <v>28</v>
      </c>
      <c r="B98" s="23">
        <v>0</v>
      </c>
      <c r="C98" s="24"/>
      <c r="D98" s="24"/>
      <c r="E98" s="24"/>
      <c r="F98" s="25"/>
    </row>
    <row r="99" spans="1:6" x14ac:dyDescent="0.25">
      <c r="A99" s="8" t="s">
        <v>77</v>
      </c>
      <c r="B99" s="23"/>
      <c r="C99" s="24"/>
      <c r="D99" s="24"/>
      <c r="E99" s="24"/>
      <c r="F99" s="25"/>
    </row>
    <row r="100" spans="1:6" x14ac:dyDescent="0.25">
      <c r="A100" s="8" t="s">
        <v>26</v>
      </c>
      <c r="B100" s="23">
        <v>1473544.22</v>
      </c>
      <c r="C100" s="24"/>
      <c r="D100" s="24"/>
      <c r="E100" s="24"/>
      <c r="F100" s="25"/>
    </row>
    <row r="101" spans="1:6" x14ac:dyDescent="0.25">
      <c r="A101" s="8" t="s">
        <v>27</v>
      </c>
      <c r="B101" s="23">
        <v>2082529.5</v>
      </c>
      <c r="C101" s="24"/>
      <c r="D101" s="24"/>
      <c r="E101" s="24"/>
      <c r="F101" s="25"/>
    </row>
    <row r="102" spans="1:6" x14ac:dyDescent="0.25">
      <c r="A102" s="8" t="s">
        <v>28</v>
      </c>
      <c r="B102" s="23">
        <v>3649768.12</v>
      </c>
      <c r="C102" s="24"/>
      <c r="D102" s="24"/>
      <c r="E102" s="24"/>
      <c r="F102" s="25"/>
    </row>
    <row r="103" spans="1:6" s="10" customFormat="1" ht="14.4" customHeight="1" x14ac:dyDescent="0.25">
      <c r="A103" s="14" t="s">
        <v>78</v>
      </c>
      <c r="B103" s="26">
        <f>SUM(B94:F102)</f>
        <v>7211213.6900000004</v>
      </c>
      <c r="C103" s="27"/>
      <c r="D103" s="27"/>
      <c r="E103" s="27"/>
      <c r="F103" s="28"/>
    </row>
    <row r="104" spans="1:6" x14ac:dyDescent="0.25">
      <c r="A104" s="17" t="s">
        <v>79</v>
      </c>
      <c r="B104" s="29"/>
      <c r="C104" s="29"/>
      <c r="D104" s="29"/>
      <c r="E104" s="29"/>
      <c r="F104" s="29"/>
    </row>
    <row r="105" spans="1:6" s="10" customFormat="1" x14ac:dyDescent="0.25">
      <c r="A105" s="15" t="s">
        <v>80</v>
      </c>
      <c r="B105" s="33"/>
      <c r="C105" s="34"/>
      <c r="D105" s="34"/>
      <c r="E105" s="34"/>
      <c r="F105" s="35"/>
    </row>
    <row r="106" spans="1:6" x14ac:dyDescent="0.25">
      <c r="A106" s="8" t="s">
        <v>81</v>
      </c>
      <c r="B106" s="23">
        <v>2950377.35</v>
      </c>
      <c r="C106" s="24"/>
      <c r="D106" s="24"/>
      <c r="E106" s="24"/>
      <c r="F106" s="25"/>
    </row>
    <row r="107" spans="1:6" x14ac:dyDescent="0.25">
      <c r="A107" s="8" t="s">
        <v>82</v>
      </c>
      <c r="B107" s="23">
        <v>0</v>
      </c>
      <c r="C107" s="24"/>
      <c r="D107" s="24"/>
      <c r="E107" s="24"/>
      <c r="F107" s="25"/>
    </row>
    <row r="108" spans="1:6" x14ac:dyDescent="0.25">
      <c r="A108" s="8" t="s">
        <v>83</v>
      </c>
      <c r="B108" s="23">
        <v>45257.27</v>
      </c>
      <c r="C108" s="24"/>
      <c r="D108" s="24"/>
      <c r="E108" s="24"/>
      <c r="F108" s="25"/>
    </row>
    <row r="109" spans="1:6" s="10" customFormat="1" ht="14.4" customHeight="1" x14ac:dyDescent="0.25">
      <c r="A109" s="14" t="s">
        <v>84</v>
      </c>
      <c r="B109" s="26">
        <f>SUM(B106:F108)</f>
        <v>2995634.62</v>
      </c>
      <c r="C109" s="27"/>
      <c r="D109" s="27"/>
      <c r="E109" s="27"/>
      <c r="F109" s="28"/>
    </row>
    <row r="110" spans="1:6" ht="9" customHeight="1" x14ac:dyDescent="0.25">
      <c r="A110" s="29"/>
      <c r="B110" s="29"/>
      <c r="C110" s="29"/>
      <c r="D110" s="29"/>
      <c r="E110" s="29"/>
      <c r="F110" s="29"/>
    </row>
    <row r="111" spans="1:6" x14ac:dyDescent="0.25">
      <c r="A111" s="30" t="s">
        <v>85</v>
      </c>
      <c r="B111" s="31"/>
      <c r="C111" s="31"/>
      <c r="D111" s="31"/>
      <c r="E111" s="31"/>
      <c r="F111" s="32"/>
    </row>
    <row r="112" spans="1:6" ht="40.799999999999997" customHeight="1" x14ac:dyDescent="0.25">
      <c r="A112" s="18" t="s">
        <v>86</v>
      </c>
      <c r="B112" s="19"/>
      <c r="C112" s="19"/>
      <c r="D112" s="19"/>
      <c r="E112" s="19"/>
      <c r="F112" s="20"/>
    </row>
    <row r="113" spans="1:6" x14ac:dyDescent="0.25">
      <c r="A113" s="1" t="s">
        <v>87</v>
      </c>
    </row>
    <row r="116" spans="1:6" x14ac:dyDescent="0.25">
      <c r="A116" s="1" t="s">
        <v>88</v>
      </c>
      <c r="B116" s="1" t="s">
        <v>89</v>
      </c>
      <c r="E116" s="21">
        <f ca="1">TODAY()</f>
        <v>44571</v>
      </c>
      <c r="F116" s="21"/>
    </row>
    <row r="117" spans="1:6" ht="14.4" customHeight="1" x14ac:dyDescent="0.25">
      <c r="A117" s="1" t="s">
        <v>90</v>
      </c>
      <c r="B117" s="22">
        <f>B33+B47+B86+B91-B103</f>
        <v>0</v>
      </c>
      <c r="C117" s="22"/>
      <c r="D117" s="22"/>
      <c r="E117" s="22"/>
      <c r="F117" s="22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44:F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2k65/8TlwMPjbJ2t7AIJjvuOzEUvXjBwjEgALpDZ07A=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jbxOK9almA2R42JD0BZPua8rWsuGr202GwRerhLmnkM=</DigestValue>
    </Reference>
  </SignedInfo>
  <SignatureValue>2g1wkpT7u8J9840rYNAXakwwnlB+A1GpQ4GZGgs2el/KAg1cZa7hm0lKNCOOyGW7E3zvZ6rrcwUJ
lpG+T3nbE03yL6+l0Rmq7gin4cM6eZwYbR/A2O3vimc2T8K7UbTKeBh/dgWmfkm4zcb9nJj1ibga
or164vo4VpspqzDoRcZLrXRwq3MGMFB6Mzi2NnntVeV01pJDF3mBt6zaQe9wOvdXQeVya3rCPK7k
FHeLFU7He09ydyEJ2AFLfqlXHTJKP5HELFoANDAgr0jxQaDQ2ZoIJCDE3L4cRUUPhvvL4cRhpiWE
GaL3+t4LTi3IDjfmhW7keAeDrn/JpcAq1AlVVg==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GhziIGw0VNkzOxWBmyQlgWHsQvjD+gozJJi10JEdb/g=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ShE7W9WBJbqHNGLCUH14DLeYFTjOaaRPy2zfXaBtk0Y=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53V51eVAcqEAxxvKHHkoOkA1yWuZi6BxsINFvPOhK2I=</DigestValue>
      </Reference>
      <Reference URI="/xl/styles.xml?ContentType=application/vnd.openxmlformats-officedocument.spreadsheetml.styles+xml">
        <DigestMethod Algorithm="http://www.w3.org/2001/04/xmlenc#sha256"/>
        <DigestValue>9ThgvMriqJwPtIV800KBUY0MV7I3G4AgyCJyJEsVWrA=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8Mylg7smeunQSXa7tGhky1xAbYymbipXrvOfT4f/QS0=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miImVcfwh7jLuDSKfuNIUp5KGiRwvFC03Hft42aN8q8=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2022-01-10T20:06:15Z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06.2021</vt:lpstr>
      <vt:lpstr>'06.2021'!Area_de_impressao</vt:lpstr>
      <vt:lpstr>'06.2021'!Titulos_de_impressao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2022-01-10T16:40:43Z</dcterms:created>
  <dcterms:modified xsi:type="dcterms:W3CDTF">2022-01-10T20:06:01Z</dcterms:modified>
</cp:coreProperties>
</file>