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F54F28AF-74A1-4B42-BDD7-E84C20755657}" xr6:coauthVersionLast="47" xr6:coauthVersionMax="47" xr10:uidLastSave="{00000000-0000-0000-0000-000000000000}"/>
  <bookViews>
    <workbookView xWindow="-108" yWindow="-108" windowWidth="23256" windowHeight="12576" xr2:uid="{A0F3659D-748F-4257-9E2F-2F6D9EFE70E4}"/>
  </bookViews>
  <sheets>
    <sheet name="10.2021" sheetId="1" r:id="rId1"/>
  </sheets>
  <definedNames>
    <definedName name="_xlnm.Print_Area" localSheetId="0">'10.2021'!$A$1:$F$116</definedName>
    <definedName name="_xlnm.Print_Titles" localSheetId="0">'10.2021'!$1:$22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6" i="1"/>
  <c r="B73" i="1"/>
  <c r="B78" i="1" s="1"/>
  <c r="B65" i="1"/>
  <c r="B61" i="1"/>
  <c r="B54" i="1"/>
  <c r="B36" i="1"/>
  <c r="B47" i="1" s="1"/>
  <c r="B33" i="1"/>
  <c r="B86" i="1" l="1"/>
  <c r="B117" i="1" s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<sst xmlns="http://schemas.openxmlformats.org/spreadsheetml/2006/main" count="111" uniqueCount="91">
  <si>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</si>
  <si>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</si>
  <si>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</si>
  <si>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</si>
  <si>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</si>
  <si>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</si>
  <si>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</si>
  <si>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</si>
  <si>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</si>
  <si>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</si>
  <si>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</si>
  <si>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</si>
  <si>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</si>
  <si>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</si>
  <si>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</si>
  <si>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</si>
  <si>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</si>
  <si>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</si>
  <si>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</si>
  <si>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</si>
  <si>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Outubro/2021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</si>
  <si>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</si>
  <si>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</si>
  <si>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</si>
  <si>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</si>
  <si>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</si>
  <si>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</si>
  <si>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</si>
  <si>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</si>
  <si>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</si>
  <si>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</si>
  <si>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</si>
  <si>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</si>
  <si>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</si>
  <si>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</si>
  <si>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</si>
  <si>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</si>
  <si>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</si>
  <si>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</si>
  <si>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</si>
  <si>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</si>
  <si>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</si>
  <si>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</si>
  <si>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</si>
  <si>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</si>
  <si>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</si>
  <si>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</si>
  <si>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</si>
  <si>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</si>
  <si>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</si>
  <si>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</si>
  <si>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</si>
  <si>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</si>
  <si>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</si>
  <si>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</si>
  <si>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</si>
  <si>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</si>
  <si>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</si>
  <si>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</si>
  <si>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</si>
  <si>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</si>
  <si>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</si>
  <si>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</si>
  <si>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</si>
  <si>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</si>
  <si>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</si>
  <si>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</si>
  <si>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</si>
  <si>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</si>
  <si>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</si>
  <si>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</si>
  <si>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</si>
  <si>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</si>
  <si>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31/10/2021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</si>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</sst>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3" fontId="5" fillId="0" borderId="0" xfId="0" applyNumberFormat="1" applyFont="1"/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0CF9BA3-111C-42CA-A4B3-73A661BF1BAF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65947B50-CFC8-4949-8E46-6782A44DC0C1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FFA87D14-91A4-4002-9E84-6A256B23E8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B0B3D56-0A34-4B5F-80B6-58B3C26C5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1A41-A27E-40D6-8A81-086CDA8A263F}">
  <dimension ref="A7:G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7" width="11" style="1" bestFit="1" customWidth="1"/>
    <col min="8" max="16384" width="8.88671875" style="1"/>
  </cols>
  <sheetData>
    <row r="7" spans="1:6" ht="27" customHeight="1" x14ac:dyDescent="0.25">
      <c r="A7" s="56" t="s">
        <v>0</v>
      </c>
      <c r="B7" s="56"/>
      <c r="C7" s="56"/>
      <c r="D7" s="56"/>
      <c r="E7" s="56"/>
      <c r="F7" s="56"/>
    </row>
    <row r="8" spans="1:6" ht="21" customHeight="1" x14ac:dyDescent="0.25">
      <c r="A8" s="57" t="s">
        <v>1</v>
      </c>
      <c r="B8" s="57"/>
      <c r="C8" s="57"/>
      <c r="D8" s="57"/>
      <c r="E8" s="57"/>
      <c r="F8" s="57"/>
    </row>
    <row r="9" spans="1:6" x14ac:dyDescent="0.25">
      <c r="A9" s="2" t="s">
        <v>2</v>
      </c>
      <c r="B9" s="47" t="s">
        <v>3</v>
      </c>
      <c r="C9" s="48"/>
      <c r="D9" s="48"/>
      <c r="E9" s="48"/>
      <c r="F9" s="49"/>
    </row>
    <row r="10" spans="1:6" x14ac:dyDescent="0.25">
      <c r="A10" s="2" t="s">
        <v>4</v>
      </c>
      <c r="B10" s="47" t="s">
        <v>5</v>
      </c>
      <c r="C10" s="48"/>
      <c r="D10" s="48"/>
      <c r="E10" s="48"/>
      <c r="F10" s="49"/>
    </row>
    <row r="11" spans="1:6" ht="14.4" customHeight="1" x14ac:dyDescent="0.25">
      <c r="A11" s="2" t="s">
        <v>6</v>
      </c>
      <c r="B11" s="47" t="s">
        <v>7</v>
      </c>
      <c r="C11" s="48"/>
      <c r="D11" s="48"/>
      <c r="E11" s="48"/>
      <c r="F11" s="49"/>
    </row>
    <row r="12" spans="1:6" x14ac:dyDescent="0.25">
      <c r="A12" s="2" t="s">
        <v>4</v>
      </c>
      <c r="B12" s="47" t="s">
        <v>8</v>
      </c>
      <c r="C12" s="48"/>
      <c r="D12" s="48"/>
      <c r="E12" s="48"/>
      <c r="F12" s="49"/>
    </row>
    <row r="13" spans="1:6" x14ac:dyDescent="0.25">
      <c r="A13" s="2" t="s">
        <v>9</v>
      </c>
      <c r="B13" s="47" t="s">
        <v>10</v>
      </c>
      <c r="C13" s="48"/>
      <c r="D13" s="48"/>
      <c r="E13" s="48"/>
      <c r="F13" s="49"/>
    </row>
    <row r="14" spans="1:6" x14ac:dyDescent="0.25">
      <c r="A14" s="2" t="s">
        <v>4</v>
      </c>
      <c r="B14" s="47" t="s">
        <v>11</v>
      </c>
      <c r="C14" s="48"/>
      <c r="D14" s="48"/>
      <c r="E14" s="48"/>
      <c r="F14" s="49"/>
    </row>
    <row r="15" spans="1:6" x14ac:dyDescent="0.25">
      <c r="A15" s="2" t="s">
        <v>12</v>
      </c>
      <c r="B15" s="47" t="s">
        <v>90</v>
      </c>
      <c r="C15" s="48"/>
      <c r="D15" s="48"/>
      <c r="E15" s="48"/>
      <c r="F15" s="49"/>
    </row>
    <row r="16" spans="1:6" x14ac:dyDescent="0.25">
      <c r="A16" s="2" t="s">
        <v>13</v>
      </c>
      <c r="B16" s="4" t="s">
        <v>14</v>
      </c>
      <c r="C16" s="5">
        <v>44373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30"/>
      <c r="C17" s="30"/>
      <c r="D17" s="30"/>
      <c r="E17" s="30"/>
      <c r="F17" s="41"/>
    </row>
    <row r="18" spans="1:6" x14ac:dyDescent="0.25">
      <c r="A18" s="9" t="s">
        <v>17</v>
      </c>
      <c r="B18" s="50">
        <v>11571991.48</v>
      </c>
      <c r="C18" s="51"/>
      <c r="D18" s="51"/>
      <c r="E18" s="51"/>
      <c r="F18" s="52"/>
    </row>
    <row r="19" spans="1:6" x14ac:dyDescent="0.25">
      <c r="A19" s="9" t="s">
        <v>18</v>
      </c>
      <c r="B19" s="53">
        <v>0</v>
      </c>
      <c r="C19" s="54"/>
      <c r="D19" s="54"/>
      <c r="E19" s="54"/>
      <c r="F19" s="55"/>
    </row>
    <row r="20" spans="1:6" ht="9" customHeight="1" x14ac:dyDescent="0.25">
      <c r="A20" s="30"/>
      <c r="B20" s="30"/>
      <c r="C20" s="30"/>
      <c r="D20" s="30"/>
      <c r="E20" s="30"/>
      <c r="F20" s="30"/>
    </row>
    <row r="21" spans="1:6" s="10" customFormat="1" ht="15.6" x14ac:dyDescent="0.3">
      <c r="A21" s="42" t="s">
        <v>19</v>
      </c>
      <c r="B21" s="43"/>
      <c r="C21" s="43"/>
      <c r="D21" s="43"/>
      <c r="E21" s="43"/>
      <c r="F21" s="44"/>
    </row>
    <row r="22" spans="1:6" s="10" customFormat="1" ht="18" customHeight="1" x14ac:dyDescent="0.25">
      <c r="A22" s="2" t="s">
        <v>20</v>
      </c>
      <c r="B22" s="45" t="s">
        <v>21</v>
      </c>
      <c r="C22" s="45"/>
      <c r="D22" s="45"/>
      <c r="E22" s="45"/>
      <c r="F22" s="46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4">
        <v>5369.85</v>
      </c>
      <c r="C24" s="25"/>
      <c r="D24" s="25"/>
      <c r="E24" s="25"/>
      <c r="F24" s="26"/>
    </row>
    <row r="25" spans="1:6" x14ac:dyDescent="0.25">
      <c r="A25" s="8" t="s">
        <v>24</v>
      </c>
      <c r="B25" s="24"/>
      <c r="C25" s="25"/>
      <c r="D25" s="25"/>
      <c r="E25" s="25"/>
      <c r="F25" s="26"/>
    </row>
    <row r="26" spans="1:6" x14ac:dyDescent="0.25">
      <c r="A26" s="8" t="s">
        <v>25</v>
      </c>
      <c r="B26" s="24">
        <v>1</v>
      </c>
      <c r="C26" s="25"/>
      <c r="D26" s="25"/>
      <c r="E26" s="25"/>
      <c r="F26" s="26"/>
    </row>
    <row r="27" spans="1:6" x14ac:dyDescent="0.25">
      <c r="A27" s="8" t="s">
        <v>26</v>
      </c>
      <c r="B27" s="24">
        <v>1</v>
      </c>
      <c r="C27" s="25"/>
      <c r="D27" s="25"/>
      <c r="E27" s="25"/>
      <c r="F27" s="26"/>
    </row>
    <row r="28" spans="1:6" x14ac:dyDescent="0.25">
      <c r="A28" s="8" t="s">
        <v>27</v>
      </c>
      <c r="B28" s="24">
        <v>794311.19</v>
      </c>
      <c r="C28" s="25"/>
      <c r="D28" s="25"/>
      <c r="E28" s="25"/>
      <c r="F28" s="26"/>
    </row>
    <row r="29" spans="1:6" x14ac:dyDescent="0.25">
      <c r="A29" s="8" t="s">
        <v>28</v>
      </c>
      <c r="B29" s="24"/>
      <c r="C29" s="25"/>
      <c r="D29" s="25"/>
      <c r="E29" s="25"/>
      <c r="F29" s="26"/>
    </row>
    <row r="30" spans="1:6" x14ac:dyDescent="0.25">
      <c r="A30" s="8" t="s">
        <v>25</v>
      </c>
      <c r="B30" s="24">
        <v>340059.7</v>
      </c>
      <c r="C30" s="25"/>
      <c r="D30" s="25"/>
      <c r="E30" s="25"/>
      <c r="F30" s="26"/>
    </row>
    <row r="31" spans="1:6" x14ac:dyDescent="0.25">
      <c r="A31" s="8" t="s">
        <v>26</v>
      </c>
      <c r="B31" s="24">
        <v>203826.69</v>
      </c>
      <c r="C31" s="25"/>
      <c r="D31" s="25"/>
      <c r="E31" s="25"/>
      <c r="F31" s="26"/>
    </row>
    <row r="32" spans="1:6" x14ac:dyDescent="0.25">
      <c r="A32" s="8" t="s">
        <v>27</v>
      </c>
      <c r="B32" s="24">
        <v>12442782.109999999</v>
      </c>
      <c r="C32" s="25"/>
      <c r="D32" s="25"/>
      <c r="E32" s="25"/>
      <c r="F32" s="26"/>
    </row>
    <row r="33" spans="1:7" s="10" customFormat="1" ht="14.4" customHeight="1" x14ac:dyDescent="0.25">
      <c r="A33" s="14" t="s">
        <v>29</v>
      </c>
      <c r="B33" s="27">
        <f>SUM(B24:F32)</f>
        <v>13786351.539999999</v>
      </c>
      <c r="C33" s="28"/>
      <c r="D33" s="28"/>
      <c r="E33" s="28"/>
      <c r="F33" s="29"/>
    </row>
    <row r="34" spans="1:7" ht="9" customHeight="1" x14ac:dyDescent="0.25">
      <c r="A34" s="30"/>
      <c r="B34" s="30"/>
      <c r="C34" s="30"/>
      <c r="D34" s="30"/>
      <c r="E34" s="30"/>
      <c r="F34" s="30"/>
    </row>
    <row r="35" spans="1:7" s="10" customFormat="1" x14ac:dyDescent="0.25">
      <c r="A35" s="15" t="s">
        <v>30</v>
      </c>
      <c r="B35" s="34"/>
      <c r="C35" s="35"/>
      <c r="D35" s="35"/>
      <c r="E35" s="35"/>
      <c r="F35" s="36"/>
    </row>
    <row r="36" spans="1:7" x14ac:dyDescent="0.25">
      <c r="A36" s="8" t="s">
        <v>31</v>
      </c>
      <c r="B36" s="24">
        <f>7293956.7+3184400.5+57541.34</f>
        <v>10535898.539999999</v>
      </c>
      <c r="C36" s="25"/>
      <c r="D36" s="25"/>
      <c r="E36" s="25"/>
      <c r="F36" s="26"/>
    </row>
    <row r="37" spans="1:7" x14ac:dyDescent="0.25">
      <c r="A37" s="8" t="s">
        <v>32</v>
      </c>
      <c r="B37" s="24">
        <v>0</v>
      </c>
      <c r="C37" s="25"/>
      <c r="D37" s="25"/>
      <c r="E37" s="25"/>
      <c r="F37" s="26"/>
    </row>
    <row r="38" spans="1:7" ht="13.8" x14ac:dyDescent="0.25">
      <c r="A38" s="8" t="s">
        <v>33</v>
      </c>
      <c r="B38" s="24"/>
      <c r="C38" s="25"/>
      <c r="D38" s="25"/>
      <c r="E38" s="25"/>
      <c r="F38" s="26"/>
    </row>
    <row r="39" spans="1:7" x14ac:dyDescent="0.25">
      <c r="A39" s="8" t="s">
        <v>25</v>
      </c>
      <c r="B39" s="24">
        <v>561.62</v>
      </c>
      <c r="C39" s="25"/>
      <c r="D39" s="25"/>
      <c r="E39" s="25"/>
      <c r="F39" s="26"/>
    </row>
    <row r="40" spans="1:7" x14ac:dyDescent="0.25">
      <c r="A40" s="8" t="s">
        <v>26</v>
      </c>
      <c r="B40" s="24">
        <v>92.19</v>
      </c>
      <c r="C40" s="25"/>
      <c r="D40" s="25"/>
      <c r="E40" s="25"/>
      <c r="F40" s="26"/>
    </row>
    <row r="41" spans="1:7" x14ac:dyDescent="0.25">
      <c r="A41" s="8" t="s">
        <v>27</v>
      </c>
      <c r="B41" s="24">
        <v>38816.800000000003</v>
      </c>
      <c r="C41" s="25"/>
      <c r="D41" s="25"/>
      <c r="E41" s="25"/>
      <c r="F41" s="26"/>
    </row>
    <row r="42" spans="1:7" x14ac:dyDescent="0.25">
      <c r="A42" s="8" t="s">
        <v>34</v>
      </c>
      <c r="B42" s="24"/>
      <c r="C42" s="25"/>
      <c r="D42" s="25"/>
      <c r="E42" s="25"/>
      <c r="F42" s="26"/>
    </row>
    <row r="43" spans="1:7" x14ac:dyDescent="0.25">
      <c r="A43" s="8" t="s">
        <v>35</v>
      </c>
      <c r="B43" s="24">
        <v>64043.12</v>
      </c>
      <c r="C43" s="25"/>
      <c r="D43" s="25"/>
      <c r="E43" s="25"/>
      <c r="F43" s="26"/>
    </row>
    <row r="44" spans="1:7" x14ac:dyDescent="0.25">
      <c r="A44" s="8" t="s">
        <v>36</v>
      </c>
      <c r="B44" s="24">
        <v>0</v>
      </c>
      <c r="C44" s="25"/>
      <c r="D44" s="25"/>
      <c r="E44" s="25"/>
      <c r="F44" s="26"/>
    </row>
    <row r="45" spans="1:7" x14ac:dyDescent="0.25">
      <c r="A45" s="8" t="s">
        <v>37</v>
      </c>
      <c r="B45" s="24">
        <v>0</v>
      </c>
      <c r="C45" s="25"/>
      <c r="D45" s="25"/>
      <c r="E45" s="25"/>
      <c r="F45" s="26"/>
    </row>
    <row r="46" spans="1:7" x14ac:dyDescent="0.25">
      <c r="A46" s="8" t="s">
        <v>38</v>
      </c>
      <c r="B46" s="24">
        <v>0</v>
      </c>
      <c r="C46" s="25"/>
      <c r="D46" s="25"/>
      <c r="E46" s="25"/>
      <c r="F46" s="26"/>
    </row>
    <row r="47" spans="1:7" s="10" customFormat="1" ht="14.4" customHeight="1" x14ac:dyDescent="0.25">
      <c r="A47" s="14" t="s">
        <v>39</v>
      </c>
      <c r="B47" s="27">
        <f>SUM(B36:F46)</f>
        <v>10639412.269999998</v>
      </c>
      <c r="C47" s="28"/>
      <c r="D47" s="28"/>
      <c r="E47" s="28"/>
      <c r="F47" s="29"/>
      <c r="G47" s="16"/>
    </row>
    <row r="48" spans="1:7" ht="9" customHeight="1" x14ac:dyDescent="0.25">
      <c r="A48" s="30"/>
      <c r="B48" s="30"/>
      <c r="C48" s="30"/>
      <c r="D48" s="30"/>
      <c r="E48" s="30"/>
      <c r="F48" s="30"/>
    </row>
    <row r="49" spans="1:6" s="10" customFormat="1" x14ac:dyDescent="0.25">
      <c r="A49" s="15" t="s">
        <v>40</v>
      </c>
      <c r="B49" s="34"/>
      <c r="C49" s="35"/>
      <c r="D49" s="35"/>
      <c r="E49" s="35"/>
      <c r="F49" s="36"/>
    </row>
    <row r="50" spans="1:6" ht="13.8" x14ac:dyDescent="0.25">
      <c r="A50" s="8" t="s">
        <v>41</v>
      </c>
      <c r="B50" s="24"/>
      <c r="C50" s="25"/>
      <c r="D50" s="25"/>
      <c r="E50" s="25"/>
      <c r="F50" s="26"/>
    </row>
    <row r="51" spans="1:6" x14ac:dyDescent="0.25">
      <c r="A51" s="8" t="s">
        <v>25</v>
      </c>
      <c r="B51" s="24">
        <v>8571154.3900000006</v>
      </c>
      <c r="C51" s="25"/>
      <c r="D51" s="25"/>
      <c r="E51" s="25"/>
      <c r="F51" s="26"/>
    </row>
    <row r="52" spans="1:6" x14ac:dyDescent="0.25">
      <c r="A52" s="8" t="s">
        <v>26</v>
      </c>
      <c r="B52" s="24">
        <v>2227138.12</v>
      </c>
      <c r="C52" s="25"/>
      <c r="D52" s="25"/>
      <c r="E52" s="25"/>
      <c r="F52" s="26"/>
    </row>
    <row r="53" spans="1:6" x14ac:dyDescent="0.25">
      <c r="A53" s="8" t="s">
        <v>27</v>
      </c>
      <c r="B53" s="24">
        <v>4205710.8099999996</v>
      </c>
      <c r="C53" s="25"/>
      <c r="D53" s="25"/>
      <c r="E53" s="25"/>
      <c r="F53" s="26"/>
    </row>
    <row r="54" spans="1:6" s="10" customFormat="1" ht="14.4" customHeight="1" x14ac:dyDescent="0.25">
      <c r="A54" s="14" t="s">
        <v>42</v>
      </c>
      <c r="B54" s="27">
        <f>SUM(B50:F53)</f>
        <v>15004003.32</v>
      </c>
      <c r="C54" s="28"/>
      <c r="D54" s="28"/>
      <c r="E54" s="28"/>
      <c r="F54" s="29"/>
    </row>
    <row r="55" spans="1:6" ht="9" customHeight="1" x14ac:dyDescent="0.25">
      <c r="A55" s="30"/>
      <c r="B55" s="30"/>
      <c r="C55" s="30"/>
      <c r="D55" s="30"/>
      <c r="E55" s="30"/>
      <c r="F55" s="30"/>
    </row>
    <row r="56" spans="1:6" s="10" customFormat="1" x14ac:dyDescent="0.25">
      <c r="A56" s="15" t="s">
        <v>43</v>
      </c>
      <c r="B56" s="34"/>
      <c r="C56" s="35"/>
      <c r="D56" s="35"/>
      <c r="E56" s="35"/>
      <c r="F56" s="36"/>
    </row>
    <row r="57" spans="1:6" ht="13.8" x14ac:dyDescent="0.25">
      <c r="A57" s="8" t="s">
        <v>44</v>
      </c>
      <c r="B57" s="40"/>
      <c r="C57" s="30"/>
      <c r="D57" s="30"/>
      <c r="E57" s="30"/>
      <c r="F57" s="41"/>
    </row>
    <row r="58" spans="1:6" x14ac:dyDescent="0.25">
      <c r="A58" s="8" t="s">
        <v>25</v>
      </c>
      <c r="B58" s="24">
        <v>-10508922.02</v>
      </c>
      <c r="C58" s="25"/>
      <c r="D58" s="25"/>
      <c r="E58" s="25"/>
      <c r="F58" s="26"/>
    </row>
    <row r="59" spans="1:6" x14ac:dyDescent="0.25">
      <c r="A59" s="8" t="s">
        <v>26</v>
      </c>
      <c r="B59" s="24">
        <v>-2200000</v>
      </c>
      <c r="C59" s="25"/>
      <c r="D59" s="25"/>
      <c r="E59" s="25"/>
      <c r="F59" s="26"/>
    </row>
    <row r="60" spans="1:6" x14ac:dyDescent="0.25">
      <c r="A60" s="8" t="s">
        <v>27</v>
      </c>
      <c r="B60" s="24">
        <v>0</v>
      </c>
      <c r="C60" s="25"/>
      <c r="D60" s="25"/>
      <c r="E60" s="25"/>
      <c r="F60" s="26"/>
    </row>
    <row r="61" spans="1:6" s="10" customFormat="1" ht="14.4" customHeight="1" x14ac:dyDescent="0.25">
      <c r="A61" s="14" t="s">
        <v>45</v>
      </c>
      <c r="B61" s="27">
        <f>SUM(B58:F60)</f>
        <v>-12708922.02</v>
      </c>
      <c r="C61" s="28"/>
      <c r="D61" s="28"/>
      <c r="E61" s="28"/>
      <c r="F61" s="29"/>
    </row>
    <row r="62" spans="1:6" ht="9" customHeight="1" x14ac:dyDescent="0.25">
      <c r="A62" s="30"/>
      <c r="B62" s="30"/>
      <c r="C62" s="30"/>
      <c r="D62" s="30"/>
      <c r="E62" s="30"/>
      <c r="F62" s="30"/>
    </row>
    <row r="63" spans="1:6" s="10" customFormat="1" x14ac:dyDescent="0.25">
      <c r="A63" s="15" t="s">
        <v>46</v>
      </c>
      <c r="B63" s="34"/>
      <c r="C63" s="35"/>
      <c r="D63" s="35"/>
      <c r="E63" s="35"/>
      <c r="F63" s="36"/>
    </row>
    <row r="64" spans="1:6" s="10" customFormat="1" x14ac:dyDescent="0.25">
      <c r="A64" s="15" t="s">
        <v>47</v>
      </c>
      <c r="B64" s="34"/>
      <c r="C64" s="35"/>
      <c r="D64" s="35"/>
      <c r="E64" s="35"/>
      <c r="F64" s="36"/>
    </row>
    <row r="65" spans="1:6" x14ac:dyDescent="0.25">
      <c r="A65" s="8" t="s">
        <v>48</v>
      </c>
      <c r="B65" s="24">
        <f>-3506465.41-3184400.5-211045.27</f>
        <v>-6901911.1799999997</v>
      </c>
      <c r="C65" s="25"/>
      <c r="D65" s="25"/>
      <c r="E65" s="25"/>
      <c r="F65" s="26"/>
    </row>
    <row r="66" spans="1:6" x14ac:dyDescent="0.25">
      <c r="A66" s="8" t="s">
        <v>49</v>
      </c>
      <c r="B66" s="24">
        <v>-3970304.67</v>
      </c>
      <c r="C66" s="25"/>
      <c r="D66" s="25"/>
      <c r="E66" s="25"/>
      <c r="F66" s="26"/>
    </row>
    <row r="67" spans="1:6" x14ac:dyDescent="0.25">
      <c r="A67" s="8" t="s">
        <v>50</v>
      </c>
      <c r="B67" s="24">
        <v>-1547911.02</v>
      </c>
      <c r="C67" s="25"/>
      <c r="D67" s="25"/>
      <c r="E67" s="25"/>
      <c r="F67" s="26"/>
    </row>
    <row r="68" spans="1:6" x14ac:dyDescent="0.25">
      <c r="A68" s="8" t="s">
        <v>51</v>
      </c>
      <c r="B68" s="24">
        <v>0</v>
      </c>
      <c r="C68" s="25"/>
      <c r="D68" s="25"/>
      <c r="E68" s="25"/>
      <c r="F68" s="26"/>
    </row>
    <row r="69" spans="1:6" x14ac:dyDescent="0.25">
      <c r="A69" s="8" t="s">
        <v>52</v>
      </c>
      <c r="B69" s="24">
        <v>-447891.66</v>
      </c>
      <c r="C69" s="25"/>
      <c r="D69" s="25"/>
      <c r="E69" s="25"/>
      <c r="F69" s="26"/>
    </row>
    <row r="70" spans="1:6" x14ac:dyDescent="0.25">
      <c r="A70" s="8" t="s">
        <v>53</v>
      </c>
      <c r="B70" s="24">
        <v>-519264.62</v>
      </c>
      <c r="C70" s="25"/>
      <c r="D70" s="25"/>
      <c r="E70" s="25"/>
      <c r="F70" s="26"/>
    </row>
    <row r="71" spans="1:6" ht="27.6" customHeight="1" x14ac:dyDescent="0.25">
      <c r="A71" s="17" t="s">
        <v>54</v>
      </c>
      <c r="B71" s="24">
        <v>0</v>
      </c>
      <c r="C71" s="25"/>
      <c r="D71" s="25"/>
      <c r="E71" s="25"/>
      <c r="F71" s="26"/>
    </row>
    <row r="72" spans="1:6" x14ac:dyDescent="0.25">
      <c r="A72" s="8" t="s">
        <v>55</v>
      </c>
      <c r="B72" s="24"/>
      <c r="C72" s="25"/>
      <c r="D72" s="25"/>
      <c r="E72" s="25"/>
      <c r="F72" s="26"/>
    </row>
    <row r="73" spans="1:6" x14ac:dyDescent="0.25">
      <c r="A73" s="8" t="s">
        <v>56</v>
      </c>
      <c r="B73" s="24">
        <f>-43425.47-57541.34</f>
        <v>-100966.81</v>
      </c>
      <c r="C73" s="25"/>
      <c r="D73" s="25"/>
      <c r="E73" s="25"/>
      <c r="F73" s="26"/>
    </row>
    <row r="74" spans="1:6" x14ac:dyDescent="0.25">
      <c r="A74" s="8" t="s">
        <v>57</v>
      </c>
      <c r="B74" s="24">
        <v>0</v>
      </c>
      <c r="C74" s="25"/>
      <c r="D74" s="25"/>
      <c r="E74" s="25"/>
      <c r="F74" s="26"/>
    </row>
    <row r="75" spans="1:6" x14ac:dyDescent="0.25">
      <c r="A75" s="8" t="s">
        <v>58</v>
      </c>
      <c r="B75" s="24">
        <v>-4330.93</v>
      </c>
      <c r="C75" s="25"/>
      <c r="D75" s="25"/>
      <c r="E75" s="25"/>
      <c r="F75" s="26"/>
    </row>
    <row r="76" spans="1:6" x14ac:dyDescent="0.25">
      <c r="A76" s="8" t="s">
        <v>59</v>
      </c>
      <c r="B76" s="24">
        <f>-500-1654.87</f>
        <v>-2154.87</v>
      </c>
      <c r="C76" s="25"/>
      <c r="D76" s="25"/>
      <c r="E76" s="25"/>
      <c r="F76" s="26"/>
    </row>
    <row r="77" spans="1:6" x14ac:dyDescent="0.25">
      <c r="A77" s="8" t="s">
        <v>60</v>
      </c>
      <c r="B77" s="24">
        <v>-5254.72</v>
      </c>
      <c r="C77" s="25"/>
      <c r="D77" s="25"/>
      <c r="E77" s="25"/>
      <c r="F77" s="26"/>
    </row>
    <row r="78" spans="1:6" s="10" customFormat="1" ht="14.4" customHeight="1" x14ac:dyDescent="0.25">
      <c r="A78" s="14" t="s">
        <v>61</v>
      </c>
      <c r="B78" s="27">
        <f>SUM(B65:F77)</f>
        <v>-13499990.479999999</v>
      </c>
      <c r="C78" s="28"/>
      <c r="D78" s="28"/>
      <c r="E78" s="28"/>
      <c r="F78" s="29"/>
    </row>
    <row r="79" spans="1:6" ht="9" customHeight="1" x14ac:dyDescent="0.25">
      <c r="A79" s="30"/>
      <c r="B79" s="30"/>
      <c r="C79" s="30"/>
      <c r="D79" s="30"/>
      <c r="E79" s="30"/>
      <c r="F79" s="30"/>
    </row>
    <row r="80" spans="1:6" s="10" customFormat="1" x14ac:dyDescent="0.25">
      <c r="A80" s="15" t="s">
        <v>62</v>
      </c>
      <c r="B80" s="34"/>
      <c r="C80" s="35"/>
      <c r="D80" s="35"/>
      <c r="E80" s="35"/>
      <c r="F80" s="36"/>
    </row>
    <row r="81" spans="1:6" x14ac:dyDescent="0.25">
      <c r="A81" s="8" t="s">
        <v>63</v>
      </c>
      <c r="B81" s="24">
        <v>0</v>
      </c>
      <c r="C81" s="25"/>
      <c r="D81" s="25"/>
      <c r="E81" s="25"/>
      <c r="F81" s="26"/>
    </row>
    <row r="82" spans="1:6" x14ac:dyDescent="0.25">
      <c r="A82" s="8" t="s">
        <v>64</v>
      </c>
      <c r="B82" s="37">
        <v>0</v>
      </c>
      <c r="C82" s="38"/>
      <c r="D82" s="38"/>
      <c r="E82" s="38"/>
      <c r="F82" s="39"/>
    </row>
    <row r="83" spans="1:6" x14ac:dyDescent="0.25">
      <c r="A83" s="8" t="s">
        <v>65</v>
      </c>
      <c r="B83" s="24">
        <v>0</v>
      </c>
      <c r="C83" s="25"/>
      <c r="D83" s="25"/>
      <c r="E83" s="25"/>
      <c r="F83" s="26"/>
    </row>
    <row r="84" spans="1:6" x14ac:dyDescent="0.25">
      <c r="A84" s="8" t="s">
        <v>66</v>
      </c>
      <c r="B84" s="24">
        <v>0</v>
      </c>
      <c r="C84" s="25"/>
      <c r="D84" s="25"/>
      <c r="E84" s="25"/>
      <c r="F84" s="26"/>
    </row>
    <row r="85" spans="1:6" s="10" customFormat="1" ht="14.4" customHeight="1" x14ac:dyDescent="0.25">
      <c r="A85" s="14" t="s">
        <v>67</v>
      </c>
      <c r="B85" s="27">
        <f>SUM(B81:F84)</f>
        <v>0</v>
      </c>
      <c r="C85" s="28"/>
      <c r="D85" s="28"/>
      <c r="E85" s="28"/>
      <c r="F85" s="29"/>
    </row>
    <row r="86" spans="1:6" s="10" customFormat="1" ht="14.4" customHeight="1" x14ac:dyDescent="0.25">
      <c r="A86" s="14" t="s">
        <v>68</v>
      </c>
      <c r="B86" s="27">
        <f>B78+B85</f>
        <v>-13499990.479999999</v>
      </c>
      <c r="C86" s="28"/>
      <c r="D86" s="28"/>
      <c r="E86" s="28"/>
      <c r="F86" s="29"/>
    </row>
    <row r="87" spans="1:6" ht="9" customHeight="1" x14ac:dyDescent="0.25">
      <c r="A87" s="3"/>
      <c r="B87" s="30"/>
      <c r="C87" s="30"/>
      <c r="D87" s="30"/>
      <c r="E87" s="30"/>
      <c r="F87" s="30"/>
    </row>
    <row r="88" spans="1:6" s="10" customFormat="1" x14ac:dyDescent="0.25">
      <c r="A88" s="15" t="s">
        <v>69</v>
      </c>
      <c r="B88" s="34"/>
      <c r="C88" s="35"/>
      <c r="D88" s="35"/>
      <c r="E88" s="35"/>
      <c r="F88" s="36"/>
    </row>
    <row r="89" spans="1:6" x14ac:dyDescent="0.25">
      <c r="A89" s="8" t="s">
        <v>70</v>
      </c>
      <c r="B89" s="24">
        <v>0</v>
      </c>
      <c r="C89" s="25"/>
      <c r="D89" s="25"/>
      <c r="E89" s="25"/>
      <c r="F89" s="26"/>
    </row>
    <row r="90" spans="1:6" x14ac:dyDescent="0.25">
      <c r="A90" s="8" t="s">
        <v>71</v>
      </c>
      <c r="B90" s="24">
        <v>0</v>
      </c>
      <c r="C90" s="25"/>
      <c r="D90" s="25"/>
      <c r="E90" s="25"/>
      <c r="F90" s="26"/>
    </row>
    <row r="91" spans="1:6" s="10" customFormat="1" ht="14.4" customHeight="1" x14ac:dyDescent="0.25">
      <c r="A91" s="14" t="s">
        <v>72</v>
      </c>
      <c r="B91" s="27">
        <f>SUM(B89:F90)</f>
        <v>0</v>
      </c>
      <c r="C91" s="28"/>
      <c r="D91" s="28"/>
      <c r="E91" s="28"/>
      <c r="F91" s="29"/>
    </row>
    <row r="92" spans="1:6" ht="9" customHeight="1" x14ac:dyDescent="0.25">
      <c r="A92" s="3"/>
      <c r="B92" s="30"/>
      <c r="C92" s="30"/>
      <c r="D92" s="30"/>
      <c r="E92" s="30"/>
      <c r="F92" s="30"/>
    </row>
    <row r="93" spans="1:6" s="10" customFormat="1" x14ac:dyDescent="0.25">
      <c r="A93" s="15" t="s">
        <v>73</v>
      </c>
      <c r="B93" s="34"/>
      <c r="C93" s="35"/>
      <c r="D93" s="35"/>
      <c r="E93" s="35"/>
      <c r="F93" s="36"/>
    </row>
    <row r="94" spans="1:6" x14ac:dyDescent="0.25">
      <c r="A94" s="8" t="s">
        <v>74</v>
      </c>
      <c r="B94" s="24">
        <v>5369.85</v>
      </c>
      <c r="C94" s="25"/>
      <c r="D94" s="25"/>
      <c r="E94" s="25"/>
      <c r="F94" s="26"/>
    </row>
    <row r="95" spans="1:6" x14ac:dyDescent="0.25">
      <c r="A95" s="8" t="s">
        <v>75</v>
      </c>
      <c r="B95" s="24"/>
      <c r="C95" s="25"/>
      <c r="D95" s="25"/>
      <c r="E95" s="25"/>
      <c r="F95" s="26"/>
    </row>
    <row r="96" spans="1:6" x14ac:dyDescent="0.25">
      <c r="A96" s="8" t="s">
        <v>25</v>
      </c>
      <c r="B96" s="24">
        <v>40</v>
      </c>
      <c r="C96" s="25"/>
      <c r="D96" s="25"/>
      <c r="E96" s="25"/>
      <c r="F96" s="26"/>
    </row>
    <row r="97" spans="1:6" x14ac:dyDescent="0.25">
      <c r="A97" s="8" t="s">
        <v>26</v>
      </c>
      <c r="B97" s="24">
        <v>1</v>
      </c>
      <c r="C97" s="25"/>
      <c r="D97" s="25"/>
      <c r="E97" s="25"/>
      <c r="F97" s="26"/>
    </row>
    <row r="98" spans="1:6" x14ac:dyDescent="0.25">
      <c r="A98" s="8" t="s">
        <v>27</v>
      </c>
      <c r="B98" s="24">
        <v>194559.39</v>
      </c>
      <c r="C98" s="25"/>
      <c r="D98" s="25"/>
      <c r="E98" s="25"/>
      <c r="F98" s="26"/>
    </row>
    <row r="99" spans="1:6" x14ac:dyDescent="0.25">
      <c r="A99" s="8" t="s">
        <v>76</v>
      </c>
      <c r="B99" s="24"/>
      <c r="C99" s="25"/>
      <c r="D99" s="25"/>
      <c r="E99" s="25"/>
      <c r="F99" s="26"/>
    </row>
    <row r="100" spans="1:6" x14ac:dyDescent="0.25">
      <c r="A100" s="8" t="s">
        <v>25</v>
      </c>
      <c r="B100" s="24">
        <v>2278004.4900000002</v>
      </c>
      <c r="C100" s="25"/>
      <c r="D100" s="25"/>
      <c r="E100" s="25"/>
      <c r="F100" s="26"/>
    </row>
    <row r="101" spans="1:6" x14ac:dyDescent="0.25">
      <c r="A101" s="8" t="s">
        <v>26</v>
      </c>
      <c r="B101" s="24">
        <v>176705.87</v>
      </c>
      <c r="C101" s="25"/>
      <c r="D101" s="25"/>
      <c r="E101" s="25"/>
      <c r="F101" s="26"/>
    </row>
    <row r="102" spans="1:6" x14ac:dyDescent="0.25">
      <c r="A102" s="8" t="s">
        <v>27</v>
      </c>
      <c r="B102" s="24">
        <v>8271092.7300000004</v>
      </c>
      <c r="C102" s="25"/>
      <c r="D102" s="25"/>
      <c r="E102" s="25"/>
      <c r="F102" s="26"/>
    </row>
    <row r="103" spans="1:6" s="10" customFormat="1" ht="14.4" customHeight="1" x14ac:dyDescent="0.25">
      <c r="A103" s="14" t="s">
        <v>77</v>
      </c>
      <c r="B103" s="27">
        <f>SUM(B94:F102)</f>
        <v>10925773.330000002</v>
      </c>
      <c r="C103" s="28"/>
      <c r="D103" s="28"/>
      <c r="E103" s="28"/>
      <c r="F103" s="29"/>
    </row>
    <row r="104" spans="1:6" x14ac:dyDescent="0.25">
      <c r="A104" s="18" t="s">
        <v>78</v>
      </c>
      <c r="B104" s="30"/>
      <c r="C104" s="30"/>
      <c r="D104" s="30"/>
      <c r="E104" s="30"/>
      <c r="F104" s="30"/>
    </row>
    <row r="105" spans="1:6" s="10" customFormat="1" x14ac:dyDescent="0.25">
      <c r="A105" s="15" t="s">
        <v>79</v>
      </c>
      <c r="B105" s="34"/>
      <c r="C105" s="35"/>
      <c r="D105" s="35"/>
      <c r="E105" s="35"/>
      <c r="F105" s="36"/>
    </row>
    <row r="106" spans="1:6" x14ac:dyDescent="0.25">
      <c r="A106" s="8" t="s">
        <v>80</v>
      </c>
      <c r="B106" s="24">
        <v>3184400.5</v>
      </c>
      <c r="C106" s="25"/>
      <c r="D106" s="25"/>
      <c r="E106" s="25"/>
      <c r="F106" s="26"/>
    </row>
    <row r="107" spans="1:6" x14ac:dyDescent="0.25">
      <c r="A107" s="8" t="s">
        <v>81</v>
      </c>
      <c r="B107" s="24">
        <v>0</v>
      </c>
      <c r="C107" s="25"/>
      <c r="D107" s="25"/>
      <c r="E107" s="25"/>
      <c r="F107" s="26"/>
    </row>
    <row r="108" spans="1:6" x14ac:dyDescent="0.25">
      <c r="A108" s="8" t="s">
        <v>82</v>
      </c>
      <c r="B108" s="24">
        <v>57541.34</v>
      </c>
      <c r="C108" s="25"/>
      <c r="D108" s="25"/>
      <c r="E108" s="25"/>
      <c r="F108" s="26"/>
    </row>
    <row r="109" spans="1:6" s="10" customFormat="1" ht="14.4" customHeight="1" x14ac:dyDescent="0.25">
      <c r="A109" s="14" t="s">
        <v>83</v>
      </c>
      <c r="B109" s="27">
        <f>SUM(B106:F108)</f>
        <v>3241941.84</v>
      </c>
      <c r="C109" s="28"/>
      <c r="D109" s="28"/>
      <c r="E109" s="28"/>
      <c r="F109" s="29"/>
    </row>
    <row r="110" spans="1:6" ht="9" customHeight="1" x14ac:dyDescent="0.25">
      <c r="A110" s="30"/>
      <c r="B110" s="30"/>
      <c r="C110" s="30"/>
      <c r="D110" s="30"/>
      <c r="E110" s="30"/>
      <c r="F110" s="30"/>
    </row>
    <row r="111" spans="1:6" x14ac:dyDescent="0.25">
      <c r="A111" s="31" t="s">
        <v>84</v>
      </c>
      <c r="B111" s="32"/>
      <c r="C111" s="32"/>
      <c r="D111" s="32"/>
      <c r="E111" s="32"/>
      <c r="F111" s="33"/>
    </row>
    <row r="112" spans="1:6" ht="40.799999999999997" customHeight="1" x14ac:dyDescent="0.25">
      <c r="A112" s="19" t="s">
        <v>85</v>
      </c>
      <c r="B112" s="20"/>
      <c r="C112" s="20"/>
      <c r="D112" s="20"/>
      <c r="E112" s="20"/>
      <c r="F112" s="21"/>
    </row>
    <row r="113" spans="1:6" x14ac:dyDescent="0.25">
      <c r="A113" s="1" t="s">
        <v>86</v>
      </c>
    </row>
    <row r="116" spans="1:6" x14ac:dyDescent="0.25">
      <c r="A116" s="1" t="s">
        <v>87</v>
      </c>
      <c r="B116" s="1" t="s">
        <v>88</v>
      </c>
      <c r="E116" s="22">
        <f ca="1">TODAY()</f>
        <v>44571</v>
      </c>
      <c r="F116" s="22"/>
    </row>
    <row r="117" spans="1:6" ht="14.4" customHeight="1" x14ac:dyDescent="0.25">
      <c r="A117" s="1" t="s">
        <v>89</v>
      </c>
      <c r="B117" s="23">
        <f>B33+B47+B86+B91-B103</f>
        <v>0</v>
      </c>
      <c r="C117" s="23"/>
      <c r="D117" s="23"/>
      <c r="E117" s="23"/>
      <c r="F117" s="23"/>
    </row>
  </sheetData>
  <mergeCells count="105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A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E116:F116"/>
    <mergeCell ref="B117:F117"/>
    <mergeCell ref="B106:F106"/>
    <mergeCell ref="B107:F107"/>
    <mergeCell ref="B108:F108"/>
    <mergeCell ref="B109:F109"/>
    <mergeCell ref="A110:F110"/>
    <mergeCell ref="A111:F111"/>
    <mergeCell ref="B100:F100"/>
    <mergeCell ref="B101:F101"/>
    <mergeCell ref="B102:F102"/>
    <mergeCell ref="B103:F103"/>
    <mergeCell ref="B104:F104"/>
    <mergeCell ref="B105:F105"/>
  </mergeCells>
  <conditionalFormatting sqref="B33:F33 B65:F78">
    <cfRule type="cellIs" dxfId="10" priority="11" operator="lessThan">
      <formula>0</formula>
    </cfRule>
  </conditionalFormatting>
  <conditionalFormatting sqref="B36:F43 B47:F47 B46">
    <cfRule type="cellIs" dxfId="9" priority="10" operator="lessThan">
      <formula>0</formula>
    </cfRule>
  </conditionalFormatting>
  <conditionalFormatting sqref="B50:F54">
    <cfRule type="cellIs" dxfId="8" priority="9" operator="lessThan">
      <formula>0</formula>
    </cfRule>
  </conditionalFormatting>
  <conditionalFormatting sqref="B58:F61">
    <cfRule type="cellIs" dxfId="7" priority="8" operator="lessThan">
      <formula>0</formula>
    </cfRule>
  </conditionalFormatting>
  <conditionalFormatting sqref="B81:F86">
    <cfRule type="cellIs" dxfId="6" priority="7" operator="lessThan">
      <formula>0</formula>
    </cfRule>
  </conditionalFormatting>
  <conditionalFormatting sqref="B89:F91">
    <cfRule type="cellIs" dxfId="5" priority="6" operator="lessThan">
      <formula>0</formula>
    </cfRule>
  </conditionalFormatting>
  <conditionalFormatting sqref="B94:F103">
    <cfRule type="cellIs" dxfId="4" priority="5" operator="lessThan">
      <formula>0</formula>
    </cfRule>
  </conditionalFormatting>
  <conditionalFormatting sqref="B106:F109">
    <cfRule type="cellIs" dxfId="3" priority="4" operator="lessThan">
      <formula>0</formula>
    </cfRule>
  </conditionalFormatting>
  <conditionalFormatting sqref="B45">
    <cfRule type="cellIs" dxfId="2" priority="3" operator="lessThan">
      <formula>0</formula>
    </cfRule>
  </conditionalFormatting>
  <conditionalFormatting sqref="B44:F44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840afElBxdTDOkEhqTTMMpAzN1EuVWYQAGmUa6xBAPE=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LY66KTWt76U5fUrjWUNQNEh1CneYAtGWiV1pQ9u489U=</DigestValue>
    </Reference>
  </SignedInfo>
  <SignatureValue>npLg/i6N178hxJXheF35aVIe+Eq86aRhH1bCDjw1TFYc0atDHbawjDJJNpY/gVWN5zQ7b0zB0J9e
1i9epC2ZSdjzeejneDVywWqjIcPGnQNlSfmu61eTBmu3n9mtrHQ6nam287Cz6r/yd3hU4lKPWfz8
M5K6p8hWOayIR/eEEZn2WYO9z/fTZgsvpBHWzmX+meXDAwArsWz+7A9MB5Q4Hb9WsYGLD8SsqoMs
JEQzYCz0PB0adNnb1UZov0nvXEXi6+Os956g7JrM8Ro3uwcW+CQMEvBLCpOo4voaczMGyxcWqCg7
lKqg7zarI1/R1ChuVK+BGXs68Hxfm2W4o0AB3w==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uAPJ49RVz7/LM/vkgWErxq/R35CBaxZ+a34gb/QZ760=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Ztaop+VOGbPagOZwlVCyh0RXGGoNPrYEE1ox8Od9snI=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yJjY3qOdav5/ztTUMWR5yLXWXeQbMFnhX1Y9BtAgJ2I=</DigestValue>
      </Reference>
      <Reference URI="/xl/styles.xml?ContentType=application/vnd.openxmlformats-officedocument.spreadsheetml.styles+xml">
        <DigestMethod Algorithm="http://www.w3.org/2001/04/xmlenc#sha256"/>
        <DigestValue>POPCDkcXCZwc1Ouk9tG6/2SCU8PcHeJq/HTr803aWKo=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QBMGk3gQc4DkEZM48vvk85enwP3GT+PPmLm9wxHzj0U=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4Kpd2Lf4jWuRKdScCBpRyRje2I8NZ6UD0ZCW3pX+Bk8=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2022-01-10T20:09:41Z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10.2021</vt:lpstr>
      <vt:lpstr>'10.2021'!Area_de_impressao</vt:lpstr>
      <vt:lpstr>'10.2021'!Titulos_de_impressao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2022-01-10T16:32:55Z</dcterms:created>
  <dcterms:modified xsi:type="dcterms:W3CDTF">2022-01-10T20:09:14Z</dcterms:modified>
</cp:coreProperties>
</file>