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F6148435-1161-470A-8F7D-FB29D592F630}" xr6:coauthVersionLast="47" xr6:coauthVersionMax="47" xr10:uidLastSave="{00000000-0000-0000-0000-000000000000}"/>
  <bookViews>
    <workbookView xWindow="-108" yWindow="-108" windowWidth="23256" windowHeight="12576" xr2:uid="{867A98CA-2272-4057-AEC3-09DB3F01B882}"/>
  </bookViews>
  <sheets>
    <sheet name="11.2021" sheetId="1" r:id="rId1"/>
  </sheets>
  <definedNames>
    <definedName name="_xlnm.Print_Area" localSheetId="0">'11.2021'!$A$1:$F$117</definedName>
    <definedName name="_xlnm.Print_Titles" localSheetId="0">'11.2021'!$1:$22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7" i="1" l="1"/>
  <c r="B110" i="1"/>
  <c r="B104" i="1"/>
  <c r="B92" i="1"/>
  <c r="B86" i="1"/>
  <c r="B76" i="1"/>
  <c r="B73" i="1"/>
  <c r="B79" i="1" s="1"/>
  <c r="B87" i="1" s="1"/>
  <c r="B118" i="1" s="1"/>
  <c r="B65" i="1"/>
  <c r="B61" i="1"/>
  <c r="B54" i="1"/>
  <c r="B47" i="1"/>
  <c r="B36" i="1"/>
  <c r="B33" i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<sst xmlns="http://schemas.openxmlformats.org/spreadsheetml/2006/main" count="112" uniqueCount="92">
  <si>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</si>
  <si>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</si>
  <si>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</si>
  <si>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</si>
  <si>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</si>
  <si>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</si>
  <si>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</si>
  <si>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</si>
  <si>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</si>
  <si>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</si>
  <si>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</si>
  <si>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</si>
  <si>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</si>
  <si>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</si>
  <si>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</si>
  <si>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</si>
  <si>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</si>
  <si>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</si>
  <si>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</si>
  <si>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</si>
  <si>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Novembro/2021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</si>
  <si>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</si>
  <si>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</si>
  <si>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</si>
  <si>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</si>
  <si>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</si>
  <si>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</si>
  <si>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</si>
  <si>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</si>
  <si>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</si>
  <si>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</si>
  <si>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</si>
  <si>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</si>
  <si>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</si>
  <si>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</si>
  <si>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</si>
  <si>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</si>
  <si>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</si>
  <si>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</si>
  <si>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</si>
  <si>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</si>
  <si>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</si>
  <si>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</si>
  <si>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</si>
  <si>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</si>
  <si>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</si>
  <si>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</si>
  <si>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</si>
  <si>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</si>
  <si>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</si>
  <si>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</si>
  <si>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</si>
  <si>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</si>
  <si>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</si>
  <si>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</si>
  <si>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</si>
  <si>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</si>
  <si>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</si>
  <si>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</si>
  <si>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</si>
  <si>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</si>
  <si>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</si>
  <si>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</si>
  <si>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</si>
  <si>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</si>
  <si>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</si>
  <si>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</si>
  <si>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</si>
  <si>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</si>
  <si>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</si>
  <si>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</si>
  <si>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</si>
  <si>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</si>
  <si>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</si>
  <si>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30/11/2021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</si>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</sst>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3" fontId="5" fillId="0" borderId="0" xfId="0" applyNumberFormat="1" applyFont="1"/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704AF5-57A5-4617-BF09-68F2D6E93790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4455BED2-5D16-4ABB-8051-160C39638F24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1F627822-71D7-4481-B58F-D0091CCA022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58D9ED2-88EB-4F25-B496-F55E312B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EF04-9091-4DB9-81EE-119669D60B45}">
  <dimension ref="A7:G118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7" width="11" style="1" bestFit="1" customWidth="1"/>
    <col min="8" max="16384" width="8.88671875" style="1"/>
  </cols>
  <sheetData>
    <row r="7" spans="1:6" ht="27" customHeight="1" x14ac:dyDescent="0.25">
      <c r="A7" s="56" t="s">
        <v>0</v>
      </c>
      <c r="B7" s="56"/>
      <c r="C7" s="56"/>
      <c r="D7" s="56"/>
      <c r="E7" s="56"/>
      <c r="F7" s="56"/>
    </row>
    <row r="8" spans="1:6" ht="21" customHeight="1" x14ac:dyDescent="0.25">
      <c r="A8" s="57" t="s">
        <v>1</v>
      </c>
      <c r="B8" s="57"/>
      <c r="C8" s="57"/>
      <c r="D8" s="57"/>
      <c r="E8" s="57"/>
      <c r="F8" s="57"/>
    </row>
    <row r="9" spans="1:6" x14ac:dyDescent="0.25">
      <c r="A9" s="2" t="s">
        <v>2</v>
      </c>
      <c r="B9" s="47" t="s">
        <v>3</v>
      </c>
      <c r="C9" s="48"/>
      <c r="D9" s="48"/>
      <c r="E9" s="48"/>
      <c r="F9" s="49"/>
    </row>
    <row r="10" spans="1:6" x14ac:dyDescent="0.25">
      <c r="A10" s="2" t="s">
        <v>4</v>
      </c>
      <c r="B10" s="47" t="s">
        <v>5</v>
      </c>
      <c r="C10" s="48"/>
      <c r="D10" s="48"/>
      <c r="E10" s="48"/>
      <c r="F10" s="49"/>
    </row>
    <row r="11" spans="1:6" ht="14.4" customHeight="1" x14ac:dyDescent="0.25">
      <c r="A11" s="2" t="s">
        <v>6</v>
      </c>
      <c r="B11" s="47" t="s">
        <v>7</v>
      </c>
      <c r="C11" s="48"/>
      <c r="D11" s="48"/>
      <c r="E11" s="48"/>
      <c r="F11" s="49"/>
    </row>
    <row r="12" spans="1:6" x14ac:dyDescent="0.25">
      <c r="A12" s="2" t="s">
        <v>4</v>
      </c>
      <c r="B12" s="47" t="s">
        <v>8</v>
      </c>
      <c r="C12" s="48"/>
      <c r="D12" s="48"/>
      <c r="E12" s="48"/>
      <c r="F12" s="49"/>
    </row>
    <row r="13" spans="1:6" x14ac:dyDescent="0.25">
      <c r="A13" s="2" t="s">
        <v>9</v>
      </c>
      <c r="B13" s="47" t="s">
        <v>10</v>
      </c>
      <c r="C13" s="48"/>
      <c r="D13" s="48"/>
      <c r="E13" s="48"/>
      <c r="F13" s="49"/>
    </row>
    <row r="14" spans="1:6" x14ac:dyDescent="0.25">
      <c r="A14" s="2" t="s">
        <v>4</v>
      </c>
      <c r="B14" s="47" t="s">
        <v>11</v>
      </c>
      <c r="C14" s="48"/>
      <c r="D14" s="48"/>
      <c r="E14" s="48"/>
      <c r="F14" s="49"/>
    </row>
    <row r="15" spans="1:6" x14ac:dyDescent="0.25">
      <c r="A15" s="2" t="s">
        <v>12</v>
      </c>
      <c r="B15" s="47" t="s">
        <v>91</v>
      </c>
      <c r="C15" s="48"/>
      <c r="D15" s="48"/>
      <c r="E15" s="48"/>
      <c r="F15" s="49"/>
    </row>
    <row r="16" spans="1:6" x14ac:dyDescent="0.25">
      <c r="A16" s="2" t="s">
        <v>13</v>
      </c>
      <c r="B16" s="4" t="s">
        <v>14</v>
      </c>
      <c r="C16" s="5">
        <v>44373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36"/>
      <c r="C17" s="36"/>
      <c r="D17" s="36"/>
      <c r="E17" s="36"/>
      <c r="F17" s="41"/>
    </row>
    <row r="18" spans="1:6" x14ac:dyDescent="0.25">
      <c r="A18" s="9" t="s">
        <v>17</v>
      </c>
      <c r="B18" s="50">
        <v>11571991.48</v>
      </c>
      <c r="C18" s="51"/>
      <c r="D18" s="51"/>
      <c r="E18" s="51"/>
      <c r="F18" s="52"/>
    </row>
    <row r="19" spans="1:6" x14ac:dyDescent="0.25">
      <c r="A19" s="9" t="s">
        <v>18</v>
      </c>
      <c r="B19" s="53">
        <v>0</v>
      </c>
      <c r="C19" s="54"/>
      <c r="D19" s="54"/>
      <c r="E19" s="54"/>
      <c r="F19" s="55"/>
    </row>
    <row r="20" spans="1:6" ht="9" customHeight="1" x14ac:dyDescent="0.25">
      <c r="A20" s="36"/>
      <c r="B20" s="36"/>
      <c r="C20" s="36"/>
      <c r="D20" s="36"/>
      <c r="E20" s="36"/>
      <c r="F20" s="36"/>
    </row>
    <row r="21" spans="1:6" s="10" customFormat="1" ht="15.6" x14ac:dyDescent="0.3">
      <c r="A21" s="42" t="s">
        <v>19</v>
      </c>
      <c r="B21" s="43"/>
      <c r="C21" s="43"/>
      <c r="D21" s="43"/>
      <c r="E21" s="43"/>
      <c r="F21" s="44"/>
    </row>
    <row r="22" spans="1:6" s="10" customFormat="1" ht="18" customHeight="1" x14ac:dyDescent="0.25">
      <c r="A22" s="2" t="s">
        <v>20</v>
      </c>
      <c r="B22" s="45" t="s">
        <v>21</v>
      </c>
      <c r="C22" s="45"/>
      <c r="D22" s="45"/>
      <c r="E22" s="45"/>
      <c r="F22" s="46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30">
        <v>5369.85</v>
      </c>
      <c r="C24" s="31"/>
      <c r="D24" s="31"/>
      <c r="E24" s="31"/>
      <c r="F24" s="32"/>
    </row>
    <row r="25" spans="1:6" x14ac:dyDescent="0.25">
      <c r="A25" s="8" t="s">
        <v>24</v>
      </c>
      <c r="B25" s="30"/>
      <c r="C25" s="31"/>
      <c r="D25" s="31"/>
      <c r="E25" s="31"/>
      <c r="F25" s="32"/>
    </row>
    <row r="26" spans="1:6" x14ac:dyDescent="0.25">
      <c r="A26" s="8" t="s">
        <v>25</v>
      </c>
      <c r="B26" s="30">
        <v>40</v>
      </c>
      <c r="C26" s="31"/>
      <c r="D26" s="31"/>
      <c r="E26" s="31"/>
      <c r="F26" s="32"/>
    </row>
    <row r="27" spans="1:6" x14ac:dyDescent="0.25">
      <c r="A27" s="8" t="s">
        <v>26</v>
      </c>
      <c r="B27" s="30">
        <v>1</v>
      </c>
      <c r="C27" s="31"/>
      <c r="D27" s="31"/>
      <c r="E27" s="31"/>
      <c r="F27" s="32"/>
    </row>
    <row r="28" spans="1:6" x14ac:dyDescent="0.25">
      <c r="A28" s="8" t="s">
        <v>27</v>
      </c>
      <c r="B28" s="30">
        <v>194559.39</v>
      </c>
      <c r="C28" s="31"/>
      <c r="D28" s="31"/>
      <c r="E28" s="31"/>
      <c r="F28" s="32"/>
    </row>
    <row r="29" spans="1:6" x14ac:dyDescent="0.25">
      <c r="A29" s="8" t="s">
        <v>28</v>
      </c>
      <c r="B29" s="30"/>
      <c r="C29" s="31"/>
      <c r="D29" s="31"/>
      <c r="E29" s="31"/>
      <c r="F29" s="32"/>
    </row>
    <row r="30" spans="1:6" x14ac:dyDescent="0.25">
      <c r="A30" s="8" t="s">
        <v>25</v>
      </c>
      <c r="B30" s="30">
        <v>2278004.4900000002</v>
      </c>
      <c r="C30" s="31"/>
      <c r="D30" s="31"/>
      <c r="E30" s="31"/>
      <c r="F30" s="32"/>
    </row>
    <row r="31" spans="1:6" x14ac:dyDescent="0.25">
      <c r="A31" s="8" t="s">
        <v>26</v>
      </c>
      <c r="B31" s="30">
        <v>176705.87</v>
      </c>
      <c r="C31" s="31"/>
      <c r="D31" s="31"/>
      <c r="E31" s="31"/>
      <c r="F31" s="32"/>
    </row>
    <row r="32" spans="1:6" x14ac:dyDescent="0.25">
      <c r="A32" s="8" t="s">
        <v>27</v>
      </c>
      <c r="B32" s="30">
        <v>8271092.7300000004</v>
      </c>
      <c r="C32" s="31"/>
      <c r="D32" s="31"/>
      <c r="E32" s="31"/>
      <c r="F32" s="32"/>
    </row>
    <row r="33" spans="1:7" s="10" customFormat="1" ht="14.4" customHeight="1" x14ac:dyDescent="0.25">
      <c r="A33" s="14" t="s">
        <v>29</v>
      </c>
      <c r="B33" s="33">
        <f>SUM(B24:F32)</f>
        <v>10925773.330000002</v>
      </c>
      <c r="C33" s="34"/>
      <c r="D33" s="34"/>
      <c r="E33" s="34"/>
      <c r="F33" s="35"/>
    </row>
    <row r="34" spans="1:7" ht="9" customHeight="1" x14ac:dyDescent="0.25">
      <c r="A34" s="36"/>
      <c r="B34" s="36"/>
      <c r="C34" s="36"/>
      <c r="D34" s="36"/>
      <c r="E34" s="36"/>
      <c r="F34" s="36"/>
    </row>
    <row r="35" spans="1:7" s="10" customFormat="1" x14ac:dyDescent="0.25">
      <c r="A35" s="15" t="s">
        <v>30</v>
      </c>
      <c r="B35" s="27"/>
      <c r="C35" s="28"/>
      <c r="D35" s="28"/>
      <c r="E35" s="28"/>
      <c r="F35" s="29"/>
    </row>
    <row r="36" spans="1:7" x14ac:dyDescent="0.25">
      <c r="A36" s="8" t="s">
        <v>31</v>
      </c>
      <c r="B36" s="30">
        <f>4569821.4+3200947.92+82245.5</f>
        <v>7853014.8200000003</v>
      </c>
      <c r="C36" s="31"/>
      <c r="D36" s="31"/>
      <c r="E36" s="31"/>
      <c r="F36" s="32"/>
    </row>
    <row r="37" spans="1:7" x14ac:dyDescent="0.25">
      <c r="A37" s="8" t="s">
        <v>32</v>
      </c>
      <c r="B37" s="30">
        <v>0</v>
      </c>
      <c r="C37" s="31"/>
      <c r="D37" s="31"/>
      <c r="E37" s="31"/>
      <c r="F37" s="32"/>
    </row>
    <row r="38" spans="1:7" ht="13.8" x14ac:dyDescent="0.25">
      <c r="A38" s="8" t="s">
        <v>33</v>
      </c>
      <c r="B38" s="30"/>
      <c r="C38" s="31"/>
      <c r="D38" s="31"/>
      <c r="E38" s="31"/>
      <c r="F38" s="32"/>
    </row>
    <row r="39" spans="1:7" x14ac:dyDescent="0.25">
      <c r="A39" s="8" t="s">
        <v>25</v>
      </c>
      <c r="B39" s="30">
        <v>614.96</v>
      </c>
      <c r="C39" s="31"/>
      <c r="D39" s="31"/>
      <c r="E39" s="31"/>
      <c r="F39" s="32"/>
    </row>
    <row r="40" spans="1:7" x14ac:dyDescent="0.25">
      <c r="A40" s="8" t="s">
        <v>26</v>
      </c>
      <c r="B40" s="30">
        <v>56.19</v>
      </c>
      <c r="C40" s="31"/>
      <c r="D40" s="31"/>
      <c r="E40" s="31"/>
      <c r="F40" s="32"/>
    </row>
    <row r="41" spans="1:7" x14ac:dyDescent="0.25">
      <c r="A41" s="8" t="s">
        <v>27</v>
      </c>
      <c r="B41" s="30">
        <v>37604.01</v>
      </c>
      <c r="C41" s="31"/>
      <c r="D41" s="31"/>
      <c r="E41" s="31"/>
      <c r="F41" s="32"/>
    </row>
    <row r="42" spans="1:7" x14ac:dyDescent="0.25">
      <c r="A42" s="8" t="s">
        <v>34</v>
      </c>
      <c r="B42" s="30"/>
      <c r="C42" s="31"/>
      <c r="D42" s="31"/>
      <c r="E42" s="31"/>
      <c r="F42" s="32"/>
    </row>
    <row r="43" spans="1:7" x14ac:dyDescent="0.25">
      <c r="A43" s="8" t="s">
        <v>35</v>
      </c>
      <c r="B43" s="30">
        <v>0</v>
      </c>
      <c r="C43" s="31"/>
      <c r="D43" s="31"/>
      <c r="E43" s="31"/>
      <c r="F43" s="32"/>
    </row>
    <row r="44" spans="1:7" x14ac:dyDescent="0.25">
      <c r="A44" s="8" t="s">
        <v>36</v>
      </c>
      <c r="B44" s="30">
        <v>0</v>
      </c>
      <c r="C44" s="31"/>
      <c r="D44" s="31"/>
      <c r="E44" s="31"/>
      <c r="F44" s="32"/>
    </row>
    <row r="45" spans="1:7" x14ac:dyDescent="0.25">
      <c r="A45" s="8" t="s">
        <v>37</v>
      </c>
      <c r="B45" s="30">
        <v>0</v>
      </c>
      <c r="C45" s="31"/>
      <c r="D45" s="31"/>
      <c r="E45" s="31"/>
      <c r="F45" s="32"/>
    </row>
    <row r="46" spans="1:7" x14ac:dyDescent="0.25">
      <c r="A46" s="8" t="s">
        <v>38</v>
      </c>
      <c r="B46" s="30">
        <v>0</v>
      </c>
      <c r="C46" s="31"/>
      <c r="D46" s="31"/>
      <c r="E46" s="31"/>
      <c r="F46" s="32"/>
    </row>
    <row r="47" spans="1:7" s="10" customFormat="1" ht="14.4" customHeight="1" x14ac:dyDescent="0.25">
      <c r="A47" s="14" t="s">
        <v>39</v>
      </c>
      <c r="B47" s="33">
        <f>SUM(B36:F46)</f>
        <v>7891289.9800000004</v>
      </c>
      <c r="C47" s="34"/>
      <c r="D47" s="34"/>
      <c r="E47" s="34"/>
      <c r="F47" s="35"/>
      <c r="G47" s="16"/>
    </row>
    <row r="48" spans="1:7" ht="9" customHeight="1" x14ac:dyDescent="0.25">
      <c r="A48" s="36"/>
      <c r="B48" s="36"/>
      <c r="C48" s="36"/>
      <c r="D48" s="36"/>
      <c r="E48" s="36"/>
      <c r="F48" s="36"/>
    </row>
    <row r="49" spans="1:6" s="10" customFormat="1" x14ac:dyDescent="0.25">
      <c r="A49" s="15" t="s">
        <v>40</v>
      </c>
      <c r="B49" s="27"/>
      <c r="C49" s="28"/>
      <c r="D49" s="28"/>
      <c r="E49" s="28"/>
      <c r="F49" s="29"/>
    </row>
    <row r="50" spans="1:6" ht="13.8" x14ac:dyDescent="0.25">
      <c r="A50" s="8" t="s">
        <v>41</v>
      </c>
      <c r="B50" s="30"/>
      <c r="C50" s="31"/>
      <c r="D50" s="31"/>
      <c r="E50" s="31"/>
      <c r="F50" s="32"/>
    </row>
    <row r="51" spans="1:6" x14ac:dyDescent="0.25">
      <c r="A51" s="8" t="s">
        <v>25</v>
      </c>
      <c r="B51" s="30">
        <v>6372529.2599999998</v>
      </c>
      <c r="C51" s="31"/>
      <c r="D51" s="31"/>
      <c r="E51" s="31"/>
      <c r="F51" s="32"/>
    </row>
    <row r="52" spans="1:6" x14ac:dyDescent="0.25">
      <c r="A52" s="8" t="s">
        <v>26</v>
      </c>
      <c r="B52" s="30">
        <v>166023.56</v>
      </c>
      <c r="C52" s="31"/>
      <c r="D52" s="31"/>
      <c r="E52" s="31"/>
      <c r="F52" s="32"/>
    </row>
    <row r="53" spans="1:6" x14ac:dyDescent="0.25">
      <c r="A53" s="8" t="s">
        <v>27</v>
      </c>
      <c r="B53" s="30">
        <v>2693244.36</v>
      </c>
      <c r="C53" s="31"/>
      <c r="D53" s="31"/>
      <c r="E53" s="31"/>
      <c r="F53" s="32"/>
    </row>
    <row r="54" spans="1:6" s="10" customFormat="1" ht="14.4" customHeight="1" x14ac:dyDescent="0.25">
      <c r="A54" s="14" t="s">
        <v>42</v>
      </c>
      <c r="B54" s="33">
        <f>SUM(B50:F53)</f>
        <v>9231797.1799999997</v>
      </c>
      <c r="C54" s="34"/>
      <c r="D54" s="34"/>
      <c r="E54" s="34"/>
      <c r="F54" s="35"/>
    </row>
    <row r="55" spans="1:6" ht="9" customHeight="1" x14ac:dyDescent="0.25">
      <c r="A55" s="36"/>
      <c r="B55" s="36"/>
      <c r="C55" s="36"/>
      <c r="D55" s="36"/>
      <c r="E55" s="36"/>
      <c r="F55" s="36"/>
    </row>
    <row r="56" spans="1:6" s="10" customFormat="1" x14ac:dyDescent="0.25">
      <c r="A56" s="15" t="s">
        <v>43</v>
      </c>
      <c r="B56" s="27"/>
      <c r="C56" s="28"/>
      <c r="D56" s="28"/>
      <c r="E56" s="28"/>
      <c r="F56" s="29"/>
    </row>
    <row r="57" spans="1:6" ht="13.8" x14ac:dyDescent="0.25">
      <c r="A57" s="8" t="s">
        <v>44</v>
      </c>
      <c r="B57" s="40"/>
      <c r="C57" s="36"/>
      <c r="D57" s="36"/>
      <c r="E57" s="36"/>
      <c r="F57" s="41"/>
    </row>
    <row r="58" spans="1:6" x14ac:dyDescent="0.25">
      <c r="A58" s="8" t="s">
        <v>25</v>
      </c>
      <c r="B58" s="30">
        <v>-6830065.1200000001</v>
      </c>
      <c r="C58" s="31"/>
      <c r="D58" s="31"/>
      <c r="E58" s="31"/>
      <c r="F58" s="32"/>
    </row>
    <row r="59" spans="1:6" x14ac:dyDescent="0.25">
      <c r="A59" s="8" t="s">
        <v>26</v>
      </c>
      <c r="B59" s="30">
        <v>0</v>
      </c>
      <c r="C59" s="31"/>
      <c r="D59" s="31"/>
      <c r="E59" s="31"/>
      <c r="F59" s="32"/>
    </row>
    <row r="60" spans="1:6" x14ac:dyDescent="0.25">
      <c r="A60" s="8" t="s">
        <v>27</v>
      </c>
      <c r="B60" s="30">
        <v>0</v>
      </c>
      <c r="C60" s="31"/>
      <c r="D60" s="31"/>
      <c r="E60" s="31"/>
      <c r="F60" s="32"/>
    </row>
    <row r="61" spans="1:6" s="10" customFormat="1" ht="14.4" customHeight="1" x14ac:dyDescent="0.25">
      <c r="A61" s="14" t="s">
        <v>45</v>
      </c>
      <c r="B61" s="33">
        <f>SUM(B58:F60)</f>
        <v>-6830065.1200000001</v>
      </c>
      <c r="C61" s="34"/>
      <c r="D61" s="34"/>
      <c r="E61" s="34"/>
      <c r="F61" s="35"/>
    </row>
    <row r="62" spans="1:6" ht="9" customHeight="1" x14ac:dyDescent="0.25">
      <c r="A62" s="36"/>
      <c r="B62" s="36"/>
      <c r="C62" s="36"/>
      <c r="D62" s="36"/>
      <c r="E62" s="36"/>
      <c r="F62" s="36"/>
    </row>
    <row r="63" spans="1:6" s="10" customFormat="1" x14ac:dyDescent="0.25">
      <c r="A63" s="15" t="s">
        <v>46</v>
      </c>
      <c r="B63" s="27"/>
      <c r="C63" s="28"/>
      <c r="D63" s="28"/>
      <c r="E63" s="28"/>
      <c r="F63" s="29"/>
    </row>
    <row r="64" spans="1:6" s="10" customFormat="1" x14ac:dyDescent="0.25">
      <c r="A64" s="15" t="s">
        <v>47</v>
      </c>
      <c r="B64" s="27"/>
      <c r="C64" s="28"/>
      <c r="D64" s="28"/>
      <c r="E64" s="28"/>
      <c r="F64" s="29"/>
    </row>
    <row r="65" spans="1:6" x14ac:dyDescent="0.25">
      <c r="A65" s="8" t="s">
        <v>48</v>
      </c>
      <c r="B65" s="30">
        <f>-294776.97-3200947.92-122772.65</f>
        <v>-3618497.5399999996</v>
      </c>
      <c r="C65" s="31"/>
      <c r="D65" s="31"/>
      <c r="E65" s="31"/>
      <c r="F65" s="32"/>
    </row>
    <row r="66" spans="1:6" x14ac:dyDescent="0.25">
      <c r="A66" s="8" t="s">
        <v>49</v>
      </c>
      <c r="B66" s="30">
        <v>-3555147.67</v>
      </c>
      <c r="C66" s="31"/>
      <c r="D66" s="31"/>
      <c r="E66" s="31"/>
      <c r="F66" s="32"/>
    </row>
    <row r="67" spans="1:6" x14ac:dyDescent="0.25">
      <c r="A67" s="8" t="s">
        <v>50</v>
      </c>
      <c r="B67" s="30">
        <v>-2143536.16</v>
      </c>
      <c r="C67" s="31"/>
      <c r="D67" s="31"/>
      <c r="E67" s="31"/>
      <c r="F67" s="32"/>
    </row>
    <row r="68" spans="1:6" x14ac:dyDescent="0.25">
      <c r="A68" s="8" t="s">
        <v>51</v>
      </c>
      <c r="B68" s="30">
        <v>0</v>
      </c>
      <c r="C68" s="31"/>
      <c r="D68" s="31"/>
      <c r="E68" s="31"/>
      <c r="F68" s="32"/>
    </row>
    <row r="69" spans="1:6" x14ac:dyDescent="0.25">
      <c r="A69" s="8" t="s">
        <v>52</v>
      </c>
      <c r="B69" s="30">
        <v>-282622.42</v>
      </c>
      <c r="C69" s="31"/>
      <c r="D69" s="31"/>
      <c r="E69" s="31"/>
      <c r="F69" s="32"/>
    </row>
    <row r="70" spans="1:6" x14ac:dyDescent="0.25">
      <c r="A70" s="8" t="s">
        <v>53</v>
      </c>
      <c r="B70" s="30">
        <v>-496558.55</v>
      </c>
      <c r="C70" s="31"/>
      <c r="D70" s="31"/>
      <c r="E70" s="31"/>
      <c r="F70" s="32"/>
    </row>
    <row r="71" spans="1:6" ht="27.6" customHeight="1" x14ac:dyDescent="0.25">
      <c r="A71" s="17" t="s">
        <v>54</v>
      </c>
      <c r="B71" s="30">
        <v>0</v>
      </c>
      <c r="C71" s="31"/>
      <c r="D71" s="31"/>
      <c r="E71" s="31"/>
      <c r="F71" s="32"/>
    </row>
    <row r="72" spans="1:6" x14ac:dyDescent="0.25">
      <c r="A72" s="8" t="s">
        <v>55</v>
      </c>
      <c r="B72" s="30"/>
      <c r="C72" s="31"/>
      <c r="D72" s="31"/>
      <c r="E72" s="31"/>
      <c r="F72" s="32"/>
    </row>
    <row r="73" spans="1:6" x14ac:dyDescent="0.25">
      <c r="A73" s="8" t="s">
        <v>56</v>
      </c>
      <c r="B73" s="30">
        <f>-15828.68-82245.5</f>
        <v>-98074.18</v>
      </c>
      <c r="C73" s="31"/>
      <c r="D73" s="31"/>
      <c r="E73" s="31"/>
      <c r="F73" s="32"/>
    </row>
    <row r="74" spans="1:6" x14ac:dyDescent="0.25">
      <c r="A74" s="8" t="s">
        <v>57</v>
      </c>
      <c r="B74" s="30">
        <v>0</v>
      </c>
      <c r="C74" s="31"/>
      <c r="D74" s="31"/>
      <c r="E74" s="31"/>
      <c r="F74" s="32"/>
    </row>
    <row r="75" spans="1:6" x14ac:dyDescent="0.25">
      <c r="A75" s="8" t="s">
        <v>58</v>
      </c>
      <c r="B75" s="30">
        <v>-4330.93</v>
      </c>
      <c r="C75" s="31"/>
      <c r="D75" s="31"/>
      <c r="E75" s="31"/>
      <c r="F75" s="32"/>
    </row>
    <row r="76" spans="1:6" x14ac:dyDescent="0.25">
      <c r="A76" s="8" t="s">
        <v>59</v>
      </c>
      <c r="B76" s="30">
        <f>-1600-1042.71</f>
        <v>-2642.71</v>
      </c>
      <c r="C76" s="31"/>
      <c r="D76" s="31"/>
      <c r="E76" s="31"/>
      <c r="F76" s="32"/>
    </row>
    <row r="77" spans="1:6" x14ac:dyDescent="0.25">
      <c r="A77" s="8" t="s">
        <v>60</v>
      </c>
      <c r="B77" s="30">
        <v>-247935.11</v>
      </c>
      <c r="C77" s="31"/>
      <c r="D77" s="31"/>
      <c r="E77" s="31"/>
      <c r="F77" s="32"/>
    </row>
    <row r="78" spans="1:6" x14ac:dyDescent="0.25">
      <c r="A78" s="8" t="s">
        <v>61</v>
      </c>
      <c r="B78" s="30">
        <v>-19290.490000000002</v>
      </c>
      <c r="C78" s="31"/>
      <c r="D78" s="31"/>
      <c r="E78" s="31"/>
      <c r="F78" s="32"/>
    </row>
    <row r="79" spans="1:6" s="10" customFormat="1" ht="14.4" customHeight="1" x14ac:dyDescent="0.25">
      <c r="A79" s="14" t="s">
        <v>62</v>
      </c>
      <c r="B79" s="33">
        <f>SUM(B65:F78)</f>
        <v>-10468635.76</v>
      </c>
      <c r="C79" s="34"/>
      <c r="D79" s="34"/>
      <c r="E79" s="34"/>
      <c r="F79" s="35"/>
    </row>
    <row r="80" spans="1:6" ht="9" customHeight="1" x14ac:dyDescent="0.25">
      <c r="A80" s="36"/>
      <c r="B80" s="36"/>
      <c r="C80" s="36"/>
      <c r="D80" s="36"/>
      <c r="E80" s="36"/>
      <c r="F80" s="36"/>
    </row>
    <row r="81" spans="1:6" s="10" customFormat="1" x14ac:dyDescent="0.25">
      <c r="A81" s="15" t="s">
        <v>63</v>
      </c>
      <c r="B81" s="27"/>
      <c r="C81" s="28"/>
      <c r="D81" s="28"/>
      <c r="E81" s="28"/>
      <c r="F81" s="29"/>
    </row>
    <row r="82" spans="1:6" x14ac:dyDescent="0.25">
      <c r="A82" s="8" t="s">
        <v>64</v>
      </c>
      <c r="B82" s="30">
        <v>0</v>
      </c>
      <c r="C82" s="31"/>
      <c r="D82" s="31"/>
      <c r="E82" s="31"/>
      <c r="F82" s="32"/>
    </row>
    <row r="83" spans="1:6" x14ac:dyDescent="0.25">
      <c r="A83" s="8" t="s">
        <v>65</v>
      </c>
      <c r="B83" s="37">
        <v>0</v>
      </c>
      <c r="C83" s="38"/>
      <c r="D83" s="38"/>
      <c r="E83" s="38"/>
      <c r="F83" s="39"/>
    </row>
    <row r="84" spans="1:6" x14ac:dyDescent="0.25">
      <c r="A84" s="8" t="s">
        <v>66</v>
      </c>
      <c r="B84" s="30">
        <v>0</v>
      </c>
      <c r="C84" s="31"/>
      <c r="D84" s="31"/>
      <c r="E84" s="31"/>
      <c r="F84" s="32"/>
    </row>
    <row r="85" spans="1:6" x14ac:dyDescent="0.25">
      <c r="A85" s="8" t="s">
        <v>67</v>
      </c>
      <c r="B85" s="30">
        <v>0</v>
      </c>
      <c r="C85" s="31"/>
      <c r="D85" s="31"/>
      <c r="E85" s="31"/>
      <c r="F85" s="32"/>
    </row>
    <row r="86" spans="1:6" s="10" customFormat="1" ht="14.4" customHeight="1" x14ac:dyDescent="0.25">
      <c r="A86" s="14" t="s">
        <v>68</v>
      </c>
      <c r="B86" s="33">
        <f>SUM(B82:F85)</f>
        <v>0</v>
      </c>
      <c r="C86" s="34"/>
      <c r="D86" s="34"/>
      <c r="E86" s="34"/>
      <c r="F86" s="35"/>
    </row>
    <row r="87" spans="1:6" s="10" customFormat="1" ht="14.4" customHeight="1" x14ac:dyDescent="0.25">
      <c r="A87" s="14" t="s">
        <v>69</v>
      </c>
      <c r="B87" s="33">
        <f>B79+B86</f>
        <v>-10468635.76</v>
      </c>
      <c r="C87" s="34"/>
      <c r="D87" s="34"/>
      <c r="E87" s="34"/>
      <c r="F87" s="35"/>
    </row>
    <row r="88" spans="1:6" ht="9" customHeight="1" x14ac:dyDescent="0.25">
      <c r="A88" s="3"/>
      <c r="B88" s="36"/>
      <c r="C88" s="36"/>
      <c r="D88" s="36"/>
      <c r="E88" s="36"/>
      <c r="F88" s="36"/>
    </row>
    <row r="89" spans="1:6" s="10" customFormat="1" x14ac:dyDescent="0.25">
      <c r="A89" s="15" t="s">
        <v>70</v>
      </c>
      <c r="B89" s="27"/>
      <c r="C89" s="28"/>
      <c r="D89" s="28"/>
      <c r="E89" s="28"/>
      <c r="F89" s="29"/>
    </row>
    <row r="90" spans="1:6" x14ac:dyDescent="0.25">
      <c r="A90" s="8" t="s">
        <v>71</v>
      </c>
      <c r="B90" s="30">
        <v>0</v>
      </c>
      <c r="C90" s="31"/>
      <c r="D90" s="31"/>
      <c r="E90" s="31"/>
      <c r="F90" s="32"/>
    </row>
    <row r="91" spans="1:6" x14ac:dyDescent="0.25">
      <c r="A91" s="8" t="s">
        <v>72</v>
      </c>
      <c r="B91" s="30">
        <v>0</v>
      </c>
      <c r="C91" s="31"/>
      <c r="D91" s="31"/>
      <c r="E91" s="31"/>
      <c r="F91" s="32"/>
    </row>
    <row r="92" spans="1:6" s="10" customFormat="1" ht="14.4" customHeight="1" x14ac:dyDescent="0.25">
      <c r="A92" s="14" t="s">
        <v>73</v>
      </c>
      <c r="B92" s="33">
        <f>SUM(B90:F91)</f>
        <v>0</v>
      </c>
      <c r="C92" s="34"/>
      <c r="D92" s="34"/>
      <c r="E92" s="34"/>
      <c r="F92" s="35"/>
    </row>
    <row r="93" spans="1:6" ht="9" customHeight="1" x14ac:dyDescent="0.25">
      <c r="A93" s="3"/>
      <c r="B93" s="36"/>
      <c r="C93" s="36"/>
      <c r="D93" s="36"/>
      <c r="E93" s="36"/>
      <c r="F93" s="36"/>
    </row>
    <row r="94" spans="1:6" s="10" customFormat="1" x14ac:dyDescent="0.25">
      <c r="A94" s="15" t="s">
        <v>74</v>
      </c>
      <c r="B94" s="27"/>
      <c r="C94" s="28"/>
      <c r="D94" s="28"/>
      <c r="E94" s="28"/>
      <c r="F94" s="29"/>
    </row>
    <row r="95" spans="1:6" x14ac:dyDescent="0.25">
      <c r="A95" s="8" t="s">
        <v>75</v>
      </c>
      <c r="B95" s="30">
        <v>5369.85</v>
      </c>
      <c r="C95" s="31"/>
      <c r="D95" s="31"/>
      <c r="E95" s="31"/>
      <c r="F95" s="32"/>
    </row>
    <row r="96" spans="1:6" x14ac:dyDescent="0.25">
      <c r="A96" s="8" t="s">
        <v>76</v>
      </c>
      <c r="B96" s="30"/>
      <c r="C96" s="31"/>
      <c r="D96" s="31"/>
      <c r="E96" s="31"/>
      <c r="F96" s="32"/>
    </row>
    <row r="97" spans="1:6" x14ac:dyDescent="0.25">
      <c r="A97" s="8" t="s">
        <v>25</v>
      </c>
      <c r="B97" s="30">
        <v>1</v>
      </c>
      <c r="C97" s="31"/>
      <c r="D97" s="31"/>
      <c r="E97" s="31"/>
      <c r="F97" s="32"/>
    </row>
    <row r="98" spans="1:6" x14ac:dyDescent="0.25">
      <c r="A98" s="8" t="s">
        <v>26</v>
      </c>
      <c r="B98" s="30">
        <v>1</v>
      </c>
      <c r="C98" s="31"/>
      <c r="D98" s="31"/>
      <c r="E98" s="31"/>
      <c r="F98" s="32"/>
    </row>
    <row r="99" spans="1:6" x14ac:dyDescent="0.25">
      <c r="A99" s="8" t="s">
        <v>27</v>
      </c>
      <c r="B99" s="30">
        <v>0</v>
      </c>
      <c r="C99" s="31"/>
      <c r="D99" s="31"/>
      <c r="E99" s="31"/>
      <c r="F99" s="32"/>
    </row>
    <row r="100" spans="1:6" x14ac:dyDescent="0.25">
      <c r="A100" s="8" t="s">
        <v>77</v>
      </c>
      <c r="B100" s="30"/>
      <c r="C100" s="31"/>
      <c r="D100" s="31"/>
      <c r="E100" s="31"/>
      <c r="F100" s="32"/>
    </row>
    <row r="101" spans="1:6" x14ac:dyDescent="0.25">
      <c r="A101" s="8" t="s">
        <v>25</v>
      </c>
      <c r="B101" s="30">
        <v>2735773.64</v>
      </c>
      <c r="C101" s="31"/>
      <c r="D101" s="31"/>
      <c r="E101" s="31"/>
      <c r="F101" s="32"/>
    </row>
    <row r="102" spans="1:6" x14ac:dyDescent="0.25">
      <c r="A102" s="8" t="s">
        <v>26</v>
      </c>
      <c r="B102" s="30">
        <v>10715.89</v>
      </c>
      <c r="C102" s="31"/>
      <c r="D102" s="31"/>
      <c r="E102" s="31"/>
      <c r="F102" s="32"/>
    </row>
    <row r="103" spans="1:6" x14ac:dyDescent="0.25">
      <c r="A103" s="8" t="s">
        <v>27</v>
      </c>
      <c r="B103" s="30">
        <v>5596566.1699999999</v>
      </c>
      <c r="C103" s="31"/>
      <c r="D103" s="31"/>
      <c r="E103" s="31"/>
      <c r="F103" s="32"/>
    </row>
    <row r="104" spans="1:6" s="10" customFormat="1" ht="14.4" customHeight="1" x14ac:dyDescent="0.25">
      <c r="A104" s="14" t="s">
        <v>78</v>
      </c>
      <c r="B104" s="33">
        <f>SUM(B95:F103)</f>
        <v>8348427.5500000007</v>
      </c>
      <c r="C104" s="34"/>
      <c r="D104" s="34"/>
      <c r="E104" s="34"/>
      <c r="F104" s="35"/>
    </row>
    <row r="105" spans="1:6" x14ac:dyDescent="0.25">
      <c r="A105" s="18" t="s">
        <v>79</v>
      </c>
      <c r="B105" s="36"/>
      <c r="C105" s="36"/>
      <c r="D105" s="36"/>
      <c r="E105" s="36"/>
      <c r="F105" s="36"/>
    </row>
    <row r="106" spans="1:6" s="10" customFormat="1" x14ac:dyDescent="0.25">
      <c r="A106" s="15" t="s">
        <v>80</v>
      </c>
      <c r="B106" s="27"/>
      <c r="C106" s="28"/>
      <c r="D106" s="28"/>
      <c r="E106" s="28"/>
      <c r="F106" s="29"/>
    </row>
    <row r="107" spans="1:6" x14ac:dyDescent="0.25">
      <c r="A107" s="8" t="s">
        <v>81</v>
      </c>
      <c r="B107" s="30">
        <v>3200947.92</v>
      </c>
      <c r="C107" s="31"/>
      <c r="D107" s="31"/>
      <c r="E107" s="31"/>
      <c r="F107" s="32"/>
    </row>
    <row r="108" spans="1:6" x14ac:dyDescent="0.25">
      <c r="A108" s="8" t="s">
        <v>82</v>
      </c>
      <c r="B108" s="30">
        <v>0</v>
      </c>
      <c r="C108" s="31"/>
      <c r="D108" s="31"/>
      <c r="E108" s="31"/>
      <c r="F108" s="32"/>
    </row>
    <row r="109" spans="1:6" x14ac:dyDescent="0.25">
      <c r="A109" s="8" t="s">
        <v>83</v>
      </c>
      <c r="B109" s="30">
        <v>82245.5</v>
      </c>
      <c r="C109" s="31"/>
      <c r="D109" s="31"/>
      <c r="E109" s="31"/>
      <c r="F109" s="32"/>
    </row>
    <row r="110" spans="1:6" s="10" customFormat="1" ht="14.4" customHeight="1" x14ac:dyDescent="0.25">
      <c r="A110" s="14" t="s">
        <v>84</v>
      </c>
      <c r="B110" s="33">
        <f>SUM(B107:F109)</f>
        <v>3283193.42</v>
      </c>
      <c r="C110" s="34"/>
      <c r="D110" s="34"/>
      <c r="E110" s="34"/>
      <c r="F110" s="35"/>
    </row>
    <row r="111" spans="1:6" ht="9" customHeight="1" x14ac:dyDescent="0.25">
      <c r="A111" s="36"/>
      <c r="B111" s="36"/>
      <c r="C111" s="36"/>
      <c r="D111" s="36"/>
      <c r="E111" s="36"/>
      <c r="F111" s="36"/>
    </row>
    <row r="112" spans="1:6" x14ac:dyDescent="0.25">
      <c r="A112" s="22" t="s">
        <v>85</v>
      </c>
      <c r="B112" s="23"/>
      <c r="C112" s="23"/>
      <c r="D112" s="23"/>
      <c r="E112" s="23"/>
      <c r="F112" s="24"/>
    </row>
    <row r="113" spans="1:6" ht="40.799999999999997" customHeight="1" x14ac:dyDescent="0.25">
      <c r="A113" s="19" t="s">
        <v>86</v>
      </c>
      <c r="B113" s="20"/>
      <c r="C113" s="20"/>
      <c r="D113" s="20"/>
      <c r="E113" s="20"/>
      <c r="F113" s="21"/>
    </row>
    <row r="114" spans="1:6" x14ac:dyDescent="0.25">
      <c r="A114" s="1" t="s">
        <v>87</v>
      </c>
    </row>
    <row r="117" spans="1:6" x14ac:dyDescent="0.25">
      <c r="A117" s="1" t="s">
        <v>88</v>
      </c>
      <c r="B117" s="1" t="s">
        <v>89</v>
      </c>
      <c r="E117" s="25">
        <f ca="1">TODAY()</f>
        <v>44571</v>
      </c>
      <c r="F117" s="25"/>
    </row>
    <row r="118" spans="1:6" ht="14.4" customHeight="1" x14ac:dyDescent="0.25">
      <c r="A118" s="1" t="s">
        <v>90</v>
      </c>
      <c r="B118" s="26">
        <f>B33+B47+B87+B92-B104</f>
        <v>0</v>
      </c>
      <c r="C118" s="26"/>
      <c r="D118" s="26"/>
      <c r="E118" s="26"/>
      <c r="F118" s="26"/>
    </row>
  </sheetData>
  <mergeCells count="106">
    <mergeCell ref="B13:F13"/>
    <mergeCell ref="B14:F14"/>
    <mergeCell ref="B17:F17"/>
    <mergeCell ref="B18:F18"/>
    <mergeCell ref="B19:F19"/>
    <mergeCell ref="A20:F20"/>
    <mergeCell ref="A7:F7"/>
    <mergeCell ref="A8:F8"/>
    <mergeCell ref="B9:F9"/>
    <mergeCell ref="B10:F10"/>
    <mergeCell ref="B11:F11"/>
    <mergeCell ref="B12:F12"/>
    <mergeCell ref="B15:F15"/>
    <mergeCell ref="B28:F28"/>
    <mergeCell ref="B29:F29"/>
    <mergeCell ref="B30:F30"/>
    <mergeCell ref="B31:F31"/>
    <mergeCell ref="B32:F32"/>
    <mergeCell ref="B33:F33"/>
    <mergeCell ref="A21:F21"/>
    <mergeCell ref="B22:F22"/>
    <mergeCell ref="B24:F24"/>
    <mergeCell ref="B25:F25"/>
    <mergeCell ref="B26:F26"/>
    <mergeCell ref="B27:F27"/>
    <mergeCell ref="B40:F40"/>
    <mergeCell ref="B41:F41"/>
    <mergeCell ref="B42:F42"/>
    <mergeCell ref="B43:F43"/>
    <mergeCell ref="B44:F44"/>
    <mergeCell ref="B45:F45"/>
    <mergeCell ref="A34:F34"/>
    <mergeCell ref="B35:F35"/>
    <mergeCell ref="B36:F36"/>
    <mergeCell ref="B37:F37"/>
    <mergeCell ref="B38:F38"/>
    <mergeCell ref="B39:F39"/>
    <mergeCell ref="B52:F52"/>
    <mergeCell ref="B53:F53"/>
    <mergeCell ref="B54:F54"/>
    <mergeCell ref="A55:F55"/>
    <mergeCell ref="B56:F56"/>
    <mergeCell ref="B57:F57"/>
    <mergeCell ref="B46:F46"/>
    <mergeCell ref="B47:F47"/>
    <mergeCell ref="A48:F48"/>
    <mergeCell ref="B49:F49"/>
    <mergeCell ref="B50:F50"/>
    <mergeCell ref="B51:F51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A62:F62"/>
    <mergeCell ref="B63:F63"/>
    <mergeCell ref="B76:F76"/>
    <mergeCell ref="B77:F77"/>
    <mergeCell ref="B78:F78"/>
    <mergeCell ref="B79:F79"/>
    <mergeCell ref="A80:F80"/>
    <mergeCell ref="B81:F81"/>
    <mergeCell ref="B70:F70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A112:F112"/>
    <mergeCell ref="E117:F117"/>
    <mergeCell ref="B118:F118"/>
    <mergeCell ref="B106:F106"/>
    <mergeCell ref="B107:F107"/>
    <mergeCell ref="B108:F108"/>
    <mergeCell ref="B109:F109"/>
    <mergeCell ref="B110:F110"/>
    <mergeCell ref="A111:F111"/>
  </mergeCells>
  <conditionalFormatting sqref="B33:F33 B65:F75 B77:F79">
    <cfRule type="cellIs" dxfId="11" priority="12" operator="lessThan">
      <formula>0</formula>
    </cfRule>
  </conditionalFormatting>
  <conditionalFormatting sqref="B36:F43 B47:F47 B46">
    <cfRule type="cellIs" dxfId="10" priority="11" operator="lessThan">
      <formula>0</formula>
    </cfRule>
  </conditionalFormatting>
  <conditionalFormatting sqref="B50:F54">
    <cfRule type="cellIs" dxfId="9" priority="10" operator="lessThan">
      <formula>0</formula>
    </cfRule>
  </conditionalFormatting>
  <conditionalFormatting sqref="B58:F61">
    <cfRule type="cellIs" dxfId="8" priority="9" operator="lessThan">
      <formula>0</formula>
    </cfRule>
  </conditionalFormatting>
  <conditionalFormatting sqref="B82:F87">
    <cfRule type="cellIs" dxfId="7" priority="8" operator="lessThan">
      <formula>0</formula>
    </cfRule>
  </conditionalFormatting>
  <conditionalFormatting sqref="B90:F92">
    <cfRule type="cellIs" dxfId="6" priority="7" operator="lessThan">
      <formula>0</formula>
    </cfRule>
  </conditionalFormatting>
  <conditionalFormatting sqref="B95:F104">
    <cfRule type="cellIs" dxfId="5" priority="6" operator="lessThan">
      <formula>0</formula>
    </cfRule>
  </conditionalFormatting>
  <conditionalFormatting sqref="B107:F110">
    <cfRule type="cellIs" dxfId="4" priority="5" operator="lessThan">
      <formula>0</formula>
    </cfRule>
  </conditionalFormatting>
  <conditionalFormatting sqref="B45">
    <cfRule type="cellIs" dxfId="3" priority="4" operator="lessThan">
      <formula>0</formula>
    </cfRule>
  </conditionalFormatting>
  <conditionalFormatting sqref="B44:F44">
    <cfRule type="cellIs" dxfId="2" priority="3" operator="lessThan">
      <formula>0</formula>
    </cfRule>
  </conditionalFormatting>
  <conditionalFormatting sqref="B24:F32">
    <cfRule type="cellIs" dxfId="1" priority="2" operator="lessThan">
      <formula>0</formula>
    </cfRule>
  </conditionalFormatting>
  <conditionalFormatting sqref="B76:F76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0MyTrnAlzsW3/pn5c4gzqwH7xxoCENTzyzd9tCIkjt8=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wNBpfuMlBNRtT8Z7ljjMDs2sGvsYCT8o4c5MIDWN7Y0=</DigestValue>
    </Reference>
  </SignedInfo>
  <SignatureValue>uDNcwbS+tKOoooIRxNPwWLKeh8hbDoacKJE7i65LBjhltIGa1IG73iEQBVTJ3obxj614Y8PS+NUp
gPzdu4UuVwlgIl1SgA4VHxnt//j6gQb4FLlSFu8S50n3+8S0KrdNOgc+FQ3kE2VIB7DIyagpJEOF
1rp4G4zO9+UL/C/4ETG9cejqACOVEQ2NPMCW+UeqsadD6Ma8xFvh2tD6A3f8QIOeYeIveuFBMw6S
UCCDv+HMCPpK/SpwgfjS+GOH/AF8kc3yVXd9KxpOWUPKkfSYmIgr0ZVcWVKIXBJIRGAvV6jrU0NT
nMYgtzLUea7FySHoW0RItnahoYXBcCYYHa9EvQ==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9ADSUiCoSUKo4xFiSJe9hDDSSaK9KF5co4sXpJ7TQFM=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AdQ6fIAd7KMSfNzgMD/e0WtszOHn8rS3w+TWUr+B208=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CR/Wh75TukVk+GBw5RhmcVnQH6jY+88UZp8y++dtWso=</DigestValue>
      </Reference>
      <Reference URI="/xl/styles.xml?ContentType=application/vnd.openxmlformats-officedocument.spreadsheetml.styles+xml">
        <DigestMethod Algorithm="http://www.w3.org/2001/04/xmlenc#sha256"/>
        <DigestValue>wzhR6YSuFlzENuPsg8+nohtpRvkWSDTEMUjjVxVg2yU=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2s9uz/0+jp1JybiVFl9pC7BzHBe+sKSbrne6gygu+BA=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uV7+BcfzeBRHLWgteKHxj98FW1cpqAE4SrYrIgbzVUc=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2022-01-10T20:10:19Z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2022-01-10T20:10:19Z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11.2021</vt:lpstr>
      <vt:lpstr>'11.2021'!Area_de_impressao</vt:lpstr>
      <vt:lpstr>'11.2021'!Titulos_de_impressao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2022-01-10T16:31:22Z</dcterms:created>
  <dcterms:modified xsi:type="dcterms:W3CDTF">2022-01-10T20:10:05Z</dcterms:modified>
</cp:coreProperties>
</file>