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3.xml" ContentType="application/vnd.openxmlformats-package.digital-signature-xmlsignature+xml"/>
  <Override PartName="/_xmlsignatures/sig2.xml" ContentType="application/vnd.openxmlformats-package.digital-signature-xmlsignature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~1\12AB4~1.HEM\106298~1.PES\1002F4~1.4-R\2018\CHEFIA~1\"/>
    </mc:Choice>
  </mc:AlternateContent>
  <bookViews>
    <workbookView xWindow="0" yWindow="0" windowWidth="20490" windowHeight="7035"/>
  </bookViews>
  <sheets>
    <sheet name="HMI" sheetId="1" r:id="rId1"/>
  </sheets>
  <definedNames>
    <definedName name="_xlnm.Print_Area" localSheetId="0">HMI!$A$1:$N$80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L30" i="1"/>
  <c r="N48" i="1"/>
  <c r="M48" i="1"/>
  <c r="L48" i="1"/>
  <c r="N23" i="1"/>
  <c r="L23" i="1"/>
  <c r="M23" i="1"/>
  <c r="N47" i="1"/>
  <c r="M47" i="1"/>
  <c r="N25" i="1"/>
  <c r="J75" i="1" l="1"/>
</calcChain>
</file>

<file path=xl/sharedStrings.xml><?xml version="1.0" encoding="utf-8"?>
<sst xmlns="http://schemas.openxmlformats.org/spreadsheetml/2006/main" count="264" uniqueCount="198">
  <si>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</si>
  <si>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</si>
  <si>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</si>
  <si>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</si>
  <si>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</si>
  <si>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</si>
  <si>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</si>
  <si>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</si>
  <si>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</si>
  <si>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</si>
  <si>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</si>
  <si>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</si>
  <si>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</si>
  <si>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</si>
  <si>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</si>
  <si>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</si>
  <si>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</si>
  <si>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</si>
  <si>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</si>
  <si>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</si>
  <si>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</si>
  <si>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</si>
  <si>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</si>
  <si>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</si>
  <si>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</si>
  <si>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</si>
  <si>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</si>
  <si>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</si>
  <si>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</si>
  <si>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</si>
  <si>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</si>
  <si>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</si>
  <si>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</si>
  <si>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</si>
  <si>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</si>
  <si>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</si>
  <si>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</si>
  <si>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</si>
  <si>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</si>
  <si>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</si>
  <si>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</si>
  <si>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</si>
  <si>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</si>
  <si>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</si>
  <si>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</si>
  <si>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</si>
  <si>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</si>
  <si>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</si>
  <si>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</si>
  <si>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</si>
  <si>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</si>
  <si>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</si>
  <si>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</si>
  <si>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</si>
  <si>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</si>
  <si>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</si>
  <si>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</si>
  <si>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</si>
  <si>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</si>
  <si>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</si>
  <si>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</si>
  <si>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</si>
  <si>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</si>
  <si>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</si>
  <si>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</si>
  <si>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</si>
  <si>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</si>
  <si>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</si>
  <si>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</si>
  <si>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</si>
  <si>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</si>
  <si>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</si>
  <si>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</si>
  <si>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</si>
  <si>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</si>
  <si>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</si>
  <si>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</si>
  <si>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</si>
  <si>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</si>
  <si>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</si>
  <si>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</si>
  <si>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</si>
  <si>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</si>
  <si>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</si>
  <si>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</si>
  <si>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</si>
  <si>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</si>
  <si>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</si>
  <si>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</si>
  <si>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</si>
  <si>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</si>
  <si>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</si>
  <si>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</si>
  <si>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</si>
  <si>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</si>
  <si>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</si>
  <si>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</si>
  <si>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</si>
  <si>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</si>
  <si>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</si>
  <si>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</si>
  <si>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</si>
  <si>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</si>
  <si>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</si>
  <si>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</si>
  <si>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</si>
  <si>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</si>
  <si>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</si>
  <si>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</si>
  <si>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</si>
  <si>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</si>
  <si>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</si>
  <si>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</si>
  <si>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</si>
  <si>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</si>
  <si>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</si>
  <si>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</si>
  <si>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</si>
  <si>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</si>
  <si>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</si>
  <si>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</si>
  <si>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</si>
  <si>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</si>
  <si>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</si>
  <si>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</si>
  <si>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</si>
  <si>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</si>
  <si>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</si>
  <si>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</si>
  <si>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</si>
  <si>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</si>
  <si>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</si>
  <si>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</si>
  <si>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</si>
  <si>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</si>
  <si>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</si>
  <si>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</si>
  <si>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</si>
  <si>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</si>
  <si>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</si>
  <si>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</si>
  <si>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</si>
  <si>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</si>
  <si>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</si>
  <si>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</si>
  <si>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</si>
  <si>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</si>
  <si>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</si>
  <si>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</si>
  <si>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</si>
  <si>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LABORATORIO DE ANALISES CLINICAS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</si>
  <si>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</si>
  <si>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</si>
  <si>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</si>
  <si>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</si>
  <si>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</si>
  <si>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</si>
  <si>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</si>
  <si>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</si>
  <si>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</si>
  <si>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</si>
  <si>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</si>
  <si>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</si>
  <si>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</si>
  <si>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</si>
  <si>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</si>
  <si>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</si>
  <si>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</si>
  <si>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</si>
  <si>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</si>
  <si>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</si>
  <si>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</si>
  <si>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</si>
  <si>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</si>
  <si>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</si>
  <si>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</si>
  <si>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</si>
  <si>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</si>
  <si>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</si>
  <si>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SAFE DIAGNÓSTICOS LTDA EPP</t>
  </si>
  <si>
    <t>(71) 3043-6167</t>
  </si>
  <si>
    <t>contato@safediagnosticos.com.br</t>
  </si>
  <si>
    <t>dpo@ingoh.com.br</t>
  </si>
  <si>
    <t>(62) 3226-0200</t>
  </si>
  <si>
    <t>(79) 9860-0979</t>
  </si>
  <si>
    <t>(62) 3621-0600</t>
  </si>
  <si>
    <t>DIRETORIA OPERACIONAL</t>
  </si>
  <si>
    <t>KATIA VIRGINIA SANTOS TAVARES</t>
  </si>
  <si>
    <t>PATRIMÔNIO</t>
  </si>
  <si>
    <t>patrimonio.hmi@igh.org.br</t>
  </si>
  <si>
    <t>CLAUDIO FLEURI CAVALCANTE</t>
  </si>
  <si>
    <t>FABIANA GOMES NEGRI LEBRAM MENDES</t>
  </si>
  <si>
    <t>fabiana.mendes@igh.org.br</t>
  </si>
  <si>
    <t>katia.tavares@igh.org.br</t>
  </si>
  <si>
    <t>GERENTE ADMINISTRATIVO E FINANCEIRO</t>
  </si>
  <si>
    <t>RITA DE CASSIA LEAL DE SOUZA</t>
  </si>
  <si>
    <t>DIRETOR (A) REGIONAL</t>
  </si>
  <si>
    <t>rita.leal@igh.org.br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</si>
</sst>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0" fontId="6" fillId="0" borderId="1" xfId="4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fono.hmi@igh.org.br" TargetMode="External"/><Relationship Id="rId47" Type="http://schemas.openxmlformats.org/officeDocument/2006/relationships/hyperlink" Target="mailto:patrimonio.hmi@igh.org.br" TargetMode="External"/><Relationship Id="rId50" Type="http://schemas.openxmlformats.org/officeDocument/2006/relationships/hyperlink" Target="mailto:rita.leal@igh.org.br" TargetMode="External"/><Relationship Id="rId7" Type="http://schemas.openxmlformats.org/officeDocument/2006/relationships/hyperlink" Target="mailto:faturamento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9" Type="http://schemas.openxmlformats.org/officeDocument/2006/relationships/hyperlink" Target="mailto:pediatria.hmi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pediatria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dpo@ingoh.com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katia.tavares@igh.org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crie.hmi@igh.org.b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ti.hmi@igh.org.br" TargetMode="External"/><Relationship Id="rId48" Type="http://schemas.openxmlformats.org/officeDocument/2006/relationships/hyperlink" Target="mailto:fabiana.mendes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ccih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neocare.engclin@gmail.com" TargetMode="External"/><Relationship Id="rId20" Type="http://schemas.openxmlformats.org/officeDocument/2006/relationships/hyperlink" Target="mailto:cme.hmi@igh.org.br" TargetMode="External"/><Relationship Id="rId41" Type="http://schemas.openxmlformats.org/officeDocument/2006/relationships/hyperlink" Target="mailto:utimaterna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80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43101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ht="15" x14ac:dyDescent="0.25">
      <c r="A13" s="20" t="s">
        <v>195</v>
      </c>
      <c r="B13" s="12"/>
      <c r="C13" s="12"/>
      <c r="D13" s="12"/>
      <c r="E13" s="13"/>
      <c r="F13" s="14"/>
      <c r="G13" s="15" t="s">
        <v>196</v>
      </c>
      <c r="H13" s="16" t="s">
        <v>16</v>
      </c>
      <c r="I13" s="37" t="s">
        <v>197</v>
      </c>
      <c r="J13" s="18">
        <v>0</v>
      </c>
      <c r="K13" s="18">
        <v>0</v>
      </c>
      <c r="L13" s="18">
        <v>6192.73</v>
      </c>
      <c r="M13" s="18">
        <v>1179.6099999999999</v>
      </c>
      <c r="N13" s="18">
        <v>5013.12</v>
      </c>
    </row>
    <row r="14" spans="1:18" s="1" customFormat="1" ht="15" x14ac:dyDescent="0.25">
      <c r="A14" s="20" t="s">
        <v>191</v>
      </c>
      <c r="B14" s="12"/>
      <c r="C14" s="12"/>
      <c r="D14" s="12"/>
      <c r="E14" s="13"/>
      <c r="F14" s="14"/>
      <c r="G14" s="15" t="s">
        <v>15</v>
      </c>
      <c r="H14" s="16" t="s">
        <v>16</v>
      </c>
      <c r="I14" s="37" t="s">
        <v>192</v>
      </c>
      <c r="J14" s="18">
        <v>0</v>
      </c>
      <c r="K14" s="18">
        <v>0</v>
      </c>
      <c r="L14" s="18">
        <v>21232.22</v>
      </c>
      <c r="M14" s="18">
        <v>5367.61</v>
      </c>
      <c r="N14" s="18">
        <v>15864.61</v>
      </c>
    </row>
    <row r="15" spans="1:18" s="1" customFormat="1" x14ac:dyDescent="0.25">
      <c r="A15" s="20" t="s">
        <v>14</v>
      </c>
      <c r="B15" s="12"/>
      <c r="C15" s="12"/>
      <c r="D15" s="12"/>
      <c r="E15" s="13"/>
      <c r="F15" s="14"/>
      <c r="G15" s="15" t="s">
        <v>194</v>
      </c>
      <c r="H15" s="16" t="s">
        <v>16</v>
      </c>
      <c r="I15" s="17" t="s">
        <v>17</v>
      </c>
      <c r="J15" s="18">
        <v>0</v>
      </c>
      <c r="K15" s="18">
        <v>0</v>
      </c>
      <c r="L15" s="18">
        <v>5504.66</v>
      </c>
      <c r="M15" s="18">
        <v>955.74</v>
      </c>
      <c r="N15" s="18">
        <v>4548.92</v>
      </c>
    </row>
    <row r="16" spans="1:18" s="1" customFormat="1" x14ac:dyDescent="0.25">
      <c r="A16" s="20" t="s">
        <v>18</v>
      </c>
      <c r="B16" s="12"/>
      <c r="C16" s="12"/>
      <c r="D16" s="12"/>
      <c r="E16" s="13"/>
      <c r="F16" s="14"/>
      <c r="G16" s="15" t="s">
        <v>19</v>
      </c>
      <c r="H16" s="16" t="s">
        <v>16</v>
      </c>
      <c r="I16" s="17" t="s">
        <v>20</v>
      </c>
      <c r="J16" s="18">
        <v>0</v>
      </c>
      <c r="K16" s="18">
        <v>0</v>
      </c>
      <c r="L16" s="18">
        <v>4849.3900000000003</v>
      </c>
      <c r="M16" s="18">
        <v>908</v>
      </c>
      <c r="N16" s="18">
        <v>3941.39</v>
      </c>
    </row>
    <row r="17" spans="1:14" s="1" customFormat="1" x14ac:dyDescent="0.25">
      <c r="A17" s="20" t="s">
        <v>21</v>
      </c>
      <c r="B17" s="12"/>
      <c r="C17" s="12"/>
      <c r="D17" s="12"/>
      <c r="E17" s="13"/>
      <c r="F17" s="14"/>
      <c r="G17" s="15" t="s">
        <v>22</v>
      </c>
      <c r="H17" s="16" t="s">
        <v>16</v>
      </c>
      <c r="I17" s="17" t="s">
        <v>23</v>
      </c>
      <c r="J17" s="18">
        <v>0</v>
      </c>
      <c r="K17" s="18">
        <v>0</v>
      </c>
      <c r="L17" s="18">
        <v>5059.2299999999996</v>
      </c>
      <c r="M17" s="18">
        <v>933.49</v>
      </c>
      <c r="N17" s="18">
        <v>4125.74</v>
      </c>
    </row>
    <row r="18" spans="1:14" s="1" customFormat="1" x14ac:dyDescent="0.25">
      <c r="A18" s="20" t="s">
        <v>24</v>
      </c>
      <c r="B18" s="12"/>
      <c r="C18" s="12"/>
      <c r="D18" s="12"/>
      <c r="E18" s="13"/>
      <c r="F18" s="19"/>
      <c r="G18" s="15" t="s">
        <v>25</v>
      </c>
      <c r="H18" s="16" t="s">
        <v>16</v>
      </c>
      <c r="I18" s="17" t="s">
        <v>26</v>
      </c>
      <c r="J18" s="18">
        <v>0</v>
      </c>
      <c r="K18" s="18">
        <v>0</v>
      </c>
      <c r="L18" s="18">
        <v>5433.91</v>
      </c>
      <c r="M18" s="18">
        <v>1007.08</v>
      </c>
      <c r="N18" s="18">
        <v>4426.83</v>
      </c>
    </row>
    <row r="19" spans="1:14" s="25" customFormat="1" x14ac:dyDescent="0.25">
      <c r="A19" s="20" t="s">
        <v>27</v>
      </c>
      <c r="B19" s="21"/>
      <c r="C19" s="21"/>
      <c r="D19" s="21"/>
      <c r="E19" s="22"/>
      <c r="F19" s="23"/>
      <c r="G19" s="24" t="s">
        <v>28</v>
      </c>
      <c r="H19" s="16" t="s">
        <v>16</v>
      </c>
      <c r="I19" s="17" t="s">
        <v>29</v>
      </c>
      <c r="J19" s="18">
        <v>0</v>
      </c>
      <c r="K19" s="18">
        <v>0</v>
      </c>
      <c r="L19" s="18">
        <v>3637</v>
      </c>
      <c r="M19" s="18">
        <v>543.79999999999995</v>
      </c>
      <c r="N19" s="18">
        <v>3093.2</v>
      </c>
    </row>
    <row r="20" spans="1:14" s="25" customFormat="1" x14ac:dyDescent="0.25">
      <c r="A20" s="20" t="s">
        <v>30</v>
      </c>
      <c r="B20" s="21"/>
      <c r="C20" s="21"/>
      <c r="D20" s="21"/>
      <c r="E20" s="22"/>
      <c r="F20" s="26"/>
      <c r="G20" s="24" t="s">
        <v>31</v>
      </c>
      <c r="H20" s="16" t="s">
        <v>16</v>
      </c>
      <c r="I20" s="17" t="s">
        <v>32</v>
      </c>
      <c r="J20" s="18">
        <v>0</v>
      </c>
      <c r="K20" s="18">
        <v>0</v>
      </c>
      <c r="L20" s="18">
        <v>4458.76</v>
      </c>
      <c r="M20" s="18">
        <v>747.19</v>
      </c>
      <c r="N20" s="18">
        <v>3711.57</v>
      </c>
    </row>
    <row r="21" spans="1:14" s="1" customFormat="1" x14ac:dyDescent="0.25">
      <c r="A21" s="20" t="s">
        <v>33</v>
      </c>
      <c r="B21" s="12"/>
      <c r="C21" s="12"/>
      <c r="D21" s="12"/>
      <c r="E21" s="13"/>
      <c r="F21" s="23"/>
      <c r="G21" s="27" t="s">
        <v>34</v>
      </c>
      <c r="H21" s="16" t="s">
        <v>16</v>
      </c>
      <c r="I21" s="17" t="s">
        <v>35</v>
      </c>
      <c r="J21" s="18">
        <v>0</v>
      </c>
      <c r="K21" s="18">
        <v>0</v>
      </c>
      <c r="L21" s="18">
        <v>6748.8</v>
      </c>
      <c r="M21" s="18">
        <v>1398.1900000000005</v>
      </c>
      <c r="N21" s="18">
        <v>5350.61</v>
      </c>
    </row>
    <row r="22" spans="1:14" s="1" customFormat="1" x14ac:dyDescent="0.25">
      <c r="A22" s="20" t="s">
        <v>36</v>
      </c>
      <c r="B22" s="12"/>
      <c r="C22" s="12"/>
      <c r="D22" s="12"/>
      <c r="E22" s="13"/>
      <c r="F22" s="14"/>
      <c r="G22" s="15" t="s">
        <v>37</v>
      </c>
      <c r="H22" s="16" t="s">
        <v>16</v>
      </c>
      <c r="I22" s="17" t="s">
        <v>38</v>
      </c>
      <c r="J22" s="18">
        <v>0</v>
      </c>
      <c r="K22" s="18">
        <v>0</v>
      </c>
      <c r="L22" s="18">
        <v>9375.0400000000009</v>
      </c>
      <c r="M22" s="18">
        <v>2954.7100000000009</v>
      </c>
      <c r="N22" s="18">
        <v>6420.33</v>
      </c>
    </row>
    <row r="23" spans="1:14" s="1" customFormat="1" ht="15" x14ac:dyDescent="0.25">
      <c r="A23" s="20" t="s">
        <v>187</v>
      </c>
      <c r="B23" s="12"/>
      <c r="C23" s="12"/>
      <c r="D23" s="12"/>
      <c r="E23" s="13"/>
      <c r="F23" s="14"/>
      <c r="G23" s="15" t="s">
        <v>186</v>
      </c>
      <c r="H23" s="16" t="s">
        <v>16</v>
      </c>
      <c r="I23" s="37" t="s">
        <v>193</v>
      </c>
      <c r="J23" s="18">
        <v>18165.349999999999</v>
      </c>
      <c r="K23" s="18">
        <v>0</v>
      </c>
      <c r="L23" s="18">
        <f>21798.42-J23</f>
        <v>3633.0699999999997</v>
      </c>
      <c r="M23" s="18">
        <f>18337.77-13650.26</f>
        <v>4687.51</v>
      </c>
      <c r="N23" s="18">
        <f>J23+L23-M23</f>
        <v>17110.909999999996</v>
      </c>
    </row>
    <row r="24" spans="1:14" s="1" customFormat="1" x14ac:dyDescent="0.25">
      <c r="A24" s="20" t="s">
        <v>39</v>
      </c>
      <c r="B24" s="12"/>
      <c r="C24" s="12"/>
      <c r="D24" s="12"/>
      <c r="E24" s="13"/>
      <c r="F24" s="14"/>
      <c r="G24" s="15" t="s">
        <v>40</v>
      </c>
      <c r="H24" s="16" t="s">
        <v>16</v>
      </c>
      <c r="I24" s="17" t="s">
        <v>41</v>
      </c>
      <c r="J24" s="18">
        <v>0</v>
      </c>
      <c r="K24" s="18">
        <v>0</v>
      </c>
      <c r="L24" s="18">
        <v>24018.27</v>
      </c>
      <c r="M24" s="18">
        <v>5963.21</v>
      </c>
      <c r="N24" s="18">
        <v>18055.060000000001</v>
      </c>
    </row>
    <row r="25" spans="1:14" s="25" customFormat="1" x14ac:dyDescent="0.25">
      <c r="A25" s="20" t="s">
        <v>42</v>
      </c>
      <c r="B25" s="21"/>
      <c r="C25" s="21"/>
      <c r="D25" s="21"/>
      <c r="E25" s="22"/>
      <c r="F25" s="23"/>
      <c r="G25" s="24" t="s">
        <v>43</v>
      </c>
      <c r="H25" s="16" t="s">
        <v>16</v>
      </c>
      <c r="I25" s="17" t="s">
        <v>44</v>
      </c>
      <c r="J25" s="18">
        <v>4427.37</v>
      </c>
      <c r="K25" s="18">
        <v>0</v>
      </c>
      <c r="L25" s="18">
        <v>4814.24</v>
      </c>
      <c r="M25" s="18">
        <v>4814.24</v>
      </c>
      <c r="N25" s="18">
        <f>J25+L25-M25</f>
        <v>4427.3700000000008</v>
      </c>
    </row>
    <row r="26" spans="1:14" s="25" customFormat="1" x14ac:dyDescent="0.25">
      <c r="A26" s="20" t="s">
        <v>45</v>
      </c>
      <c r="B26" s="21"/>
      <c r="C26" s="21"/>
      <c r="D26" s="21"/>
      <c r="E26" s="22"/>
      <c r="F26" s="23"/>
      <c r="G26" s="24" t="s">
        <v>46</v>
      </c>
      <c r="H26" s="16" t="s">
        <v>16</v>
      </c>
      <c r="I26" s="17" t="s">
        <v>47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ht="15" x14ac:dyDescent="0.25">
      <c r="A27" s="20" t="s">
        <v>190</v>
      </c>
      <c r="B27" s="21"/>
      <c r="C27" s="21"/>
      <c r="D27" s="21"/>
      <c r="E27" s="22"/>
      <c r="F27" s="23"/>
      <c r="G27" s="24" t="s">
        <v>188</v>
      </c>
      <c r="H27" s="16" t="s">
        <v>16</v>
      </c>
      <c r="I27" s="37" t="s">
        <v>189</v>
      </c>
      <c r="J27" s="18">
        <v>0</v>
      </c>
      <c r="K27" s="18">
        <v>0</v>
      </c>
      <c r="L27" s="18">
        <v>6192.73</v>
      </c>
      <c r="M27" s="18">
        <v>1231.75</v>
      </c>
      <c r="N27" s="18">
        <v>4960.9799999999996</v>
      </c>
    </row>
    <row r="28" spans="1:14" s="1" customFormat="1" x14ac:dyDescent="0.25">
      <c r="A28" s="20" t="s">
        <v>48</v>
      </c>
      <c r="B28" s="12"/>
      <c r="C28" s="12"/>
      <c r="D28" s="12"/>
      <c r="E28" s="13"/>
      <c r="F28" s="14"/>
      <c r="G28" s="15" t="s">
        <v>49</v>
      </c>
      <c r="H28" s="16" t="s">
        <v>16</v>
      </c>
      <c r="I28" s="17" t="s">
        <v>50</v>
      </c>
      <c r="J28" s="18">
        <v>0</v>
      </c>
      <c r="K28" s="18">
        <v>0</v>
      </c>
      <c r="L28" s="18">
        <v>4847.16</v>
      </c>
      <c r="M28" s="18">
        <v>825.03</v>
      </c>
      <c r="N28" s="18">
        <v>4022.13</v>
      </c>
    </row>
    <row r="29" spans="1:14" s="25" customFormat="1" x14ac:dyDescent="0.25">
      <c r="A29" s="20" t="s">
        <v>51</v>
      </c>
      <c r="B29" s="21"/>
      <c r="C29" s="21"/>
      <c r="D29" s="21"/>
      <c r="E29" s="22"/>
      <c r="F29" s="23" t="s">
        <v>52</v>
      </c>
      <c r="G29" s="24" t="s">
        <v>53</v>
      </c>
      <c r="H29" s="16" t="s">
        <v>184</v>
      </c>
      <c r="I29" s="28" t="s">
        <v>54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1:14" s="25" customFormat="1" x14ac:dyDescent="0.25">
      <c r="A30" s="20" t="s">
        <v>55</v>
      </c>
      <c r="B30" s="21"/>
      <c r="C30" s="21"/>
      <c r="D30" s="21"/>
      <c r="E30" s="22"/>
      <c r="F30" s="23"/>
      <c r="G30" s="24" t="s">
        <v>56</v>
      </c>
      <c r="H30" s="16" t="s">
        <v>16</v>
      </c>
      <c r="I30" s="17" t="s">
        <v>57</v>
      </c>
      <c r="J30" s="18">
        <v>7496</v>
      </c>
      <c r="K30" s="18">
        <v>0</v>
      </c>
      <c r="L30" s="18">
        <f>12647.6-J30</f>
        <v>5151.6000000000004</v>
      </c>
      <c r="M30" s="18">
        <f>8453.8-5862.85</f>
        <v>2590.9499999999989</v>
      </c>
      <c r="N30" s="18">
        <f>J30+L30-M30</f>
        <v>10056.650000000001</v>
      </c>
    </row>
    <row r="31" spans="1:14" s="1" customFormat="1" x14ac:dyDescent="0.25">
      <c r="A31" s="20" t="s">
        <v>58</v>
      </c>
      <c r="B31" s="12"/>
      <c r="C31" s="12"/>
      <c r="D31" s="12"/>
      <c r="E31" s="13"/>
      <c r="F31" s="19"/>
      <c r="G31" s="15" t="s">
        <v>59</v>
      </c>
      <c r="H31" s="16" t="s">
        <v>16</v>
      </c>
      <c r="I31" s="17" t="s">
        <v>60</v>
      </c>
      <c r="J31" s="18">
        <v>558.88</v>
      </c>
      <c r="K31" s="18">
        <v>0</v>
      </c>
      <c r="L31" s="18">
        <v>7296.25</v>
      </c>
      <c r="M31" s="18">
        <v>2654.13</v>
      </c>
      <c r="N31" s="18">
        <v>4642.12</v>
      </c>
    </row>
    <row r="32" spans="1:14" s="1" customFormat="1" x14ac:dyDescent="0.25">
      <c r="A32" s="20" t="s">
        <v>61</v>
      </c>
      <c r="B32" s="12"/>
      <c r="C32" s="12"/>
      <c r="D32" s="12"/>
      <c r="E32" s="13"/>
      <c r="F32" s="23" t="s">
        <v>62</v>
      </c>
      <c r="G32" s="15" t="s">
        <v>63</v>
      </c>
      <c r="H32" s="16" t="s">
        <v>16</v>
      </c>
      <c r="I32" s="17" t="s">
        <v>64</v>
      </c>
      <c r="J32" s="18">
        <v>0</v>
      </c>
      <c r="K32" s="18">
        <v>0</v>
      </c>
      <c r="L32" s="18">
        <v>4998.03</v>
      </c>
      <c r="M32" s="18">
        <v>914.5</v>
      </c>
      <c r="N32" s="18">
        <v>4083.53</v>
      </c>
    </row>
    <row r="33" spans="1:14" s="25" customFormat="1" x14ac:dyDescent="0.25">
      <c r="A33" s="20" t="s">
        <v>65</v>
      </c>
      <c r="B33" s="21"/>
      <c r="C33" s="21"/>
      <c r="D33" s="21"/>
      <c r="E33" s="22"/>
      <c r="F33" s="23" t="s">
        <v>62</v>
      </c>
      <c r="G33" s="24" t="s">
        <v>66</v>
      </c>
      <c r="H33" s="16" t="s">
        <v>16</v>
      </c>
      <c r="I33" s="28" t="s">
        <v>67</v>
      </c>
      <c r="J33" s="18">
        <v>0</v>
      </c>
      <c r="K33" s="18">
        <v>0</v>
      </c>
      <c r="L33" s="18">
        <v>4949.43</v>
      </c>
      <c r="M33" s="18">
        <v>899.42</v>
      </c>
      <c r="N33" s="18">
        <v>4050.01</v>
      </c>
    </row>
    <row r="34" spans="1:14" s="25" customFormat="1" x14ac:dyDescent="0.25">
      <c r="A34" s="20" t="s">
        <v>68</v>
      </c>
      <c r="B34" s="21"/>
      <c r="C34" s="21"/>
      <c r="D34" s="21"/>
      <c r="E34" s="22"/>
      <c r="F34" s="23" t="s">
        <v>52</v>
      </c>
      <c r="G34" s="24" t="s">
        <v>69</v>
      </c>
      <c r="H34" s="16" t="s">
        <v>185</v>
      </c>
      <c r="I34" s="28"/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s="25" customFormat="1" x14ac:dyDescent="0.25">
      <c r="A35" s="20" t="s">
        <v>70</v>
      </c>
      <c r="B35" s="21"/>
      <c r="C35" s="21"/>
      <c r="D35" s="21"/>
      <c r="E35" s="22"/>
      <c r="F35" s="23" t="s">
        <v>52</v>
      </c>
      <c r="G35" s="24" t="s">
        <v>71</v>
      </c>
      <c r="H35" s="16" t="s">
        <v>72</v>
      </c>
      <c r="I35" s="28" t="s">
        <v>73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</row>
    <row r="36" spans="1:14" s="1" customFormat="1" x14ac:dyDescent="0.25">
      <c r="A36" s="20" t="s">
        <v>74</v>
      </c>
      <c r="B36" s="12"/>
      <c r="C36" s="12"/>
      <c r="D36" s="12"/>
      <c r="E36" s="13"/>
      <c r="F36" s="14"/>
      <c r="G36" s="15" t="s">
        <v>75</v>
      </c>
      <c r="H36" s="16" t="s">
        <v>16</v>
      </c>
      <c r="I36" s="17" t="s">
        <v>76</v>
      </c>
      <c r="J36" s="18">
        <v>0</v>
      </c>
      <c r="K36" s="18">
        <v>0</v>
      </c>
      <c r="L36" s="18">
        <v>4056.8</v>
      </c>
      <c r="M36" s="18">
        <v>633.02</v>
      </c>
      <c r="N36" s="18">
        <v>3423.78</v>
      </c>
    </row>
    <row r="37" spans="1:14" s="25" customFormat="1" x14ac:dyDescent="0.25">
      <c r="A37" s="20" t="s">
        <v>77</v>
      </c>
      <c r="B37" s="21"/>
      <c r="C37" s="21"/>
      <c r="D37" s="21"/>
      <c r="E37" s="22"/>
      <c r="F37" s="26"/>
      <c r="G37" s="24" t="s">
        <v>78</v>
      </c>
      <c r="H37" s="16" t="s">
        <v>16</v>
      </c>
      <c r="I37" s="28" t="s">
        <v>79</v>
      </c>
      <c r="J37" s="18">
        <v>1601.52</v>
      </c>
      <c r="K37" s="18">
        <v>0</v>
      </c>
      <c r="L37" s="18">
        <v>7687.57</v>
      </c>
      <c r="M37" s="18">
        <v>3368.8199999999997</v>
      </c>
      <c r="N37" s="18">
        <v>4318.75</v>
      </c>
    </row>
    <row r="38" spans="1:14" s="1" customFormat="1" x14ac:dyDescent="0.25">
      <c r="A38" s="20" t="s">
        <v>80</v>
      </c>
      <c r="B38" s="12"/>
      <c r="C38" s="12"/>
      <c r="D38" s="12"/>
      <c r="E38" s="13"/>
      <c r="F38" s="14"/>
      <c r="G38" s="15" t="s">
        <v>81</v>
      </c>
      <c r="H38" s="16" t="s">
        <v>16</v>
      </c>
      <c r="I38" s="17" t="s">
        <v>82</v>
      </c>
      <c r="J38" s="18">
        <v>781.2</v>
      </c>
      <c r="K38" s="18">
        <v>0</v>
      </c>
      <c r="L38" s="18">
        <v>6009.39</v>
      </c>
      <c r="M38" s="18">
        <v>3972.5800000000004</v>
      </c>
      <c r="N38" s="18">
        <v>2036.81</v>
      </c>
    </row>
    <row r="39" spans="1:14" s="25" customFormat="1" x14ac:dyDescent="0.25">
      <c r="A39" s="20" t="s">
        <v>83</v>
      </c>
      <c r="B39" s="21"/>
      <c r="C39" s="21"/>
      <c r="D39" s="21"/>
      <c r="E39" s="22"/>
      <c r="F39" s="23"/>
      <c r="G39" s="24" t="s">
        <v>84</v>
      </c>
      <c r="H39" s="16" t="s">
        <v>16</v>
      </c>
      <c r="I39" s="17" t="s">
        <v>85</v>
      </c>
      <c r="J39" s="18">
        <v>0</v>
      </c>
      <c r="K39" s="18">
        <v>0</v>
      </c>
      <c r="L39" s="18">
        <v>7526.09</v>
      </c>
      <c r="M39" s="18">
        <v>2380.42</v>
      </c>
      <c r="N39" s="18">
        <v>5145.67</v>
      </c>
    </row>
    <row r="40" spans="1:14" s="25" customFormat="1" x14ac:dyDescent="0.25">
      <c r="A40" s="20" t="s">
        <v>86</v>
      </c>
      <c r="B40" s="21"/>
      <c r="C40" s="21"/>
      <c r="D40" s="21"/>
      <c r="E40" s="22"/>
      <c r="F40" s="23"/>
      <c r="G40" s="24" t="s">
        <v>87</v>
      </c>
      <c r="H40" s="16" t="s">
        <v>16</v>
      </c>
      <c r="I40" s="17" t="s">
        <v>88</v>
      </c>
      <c r="J40" s="18">
        <v>0</v>
      </c>
      <c r="K40" s="18">
        <v>0</v>
      </c>
      <c r="L40" s="18">
        <v>5433.91</v>
      </c>
      <c r="M40" s="18">
        <v>1095.78</v>
      </c>
      <c r="N40" s="18">
        <v>4338.13</v>
      </c>
    </row>
    <row r="41" spans="1:14" s="1" customFormat="1" x14ac:dyDescent="0.25">
      <c r="A41" s="20" t="s">
        <v>89</v>
      </c>
      <c r="B41" s="12"/>
      <c r="C41" s="12"/>
      <c r="D41" s="12"/>
      <c r="E41" s="13"/>
      <c r="F41" s="19"/>
      <c r="G41" s="15" t="s">
        <v>90</v>
      </c>
      <c r="H41" s="16" t="s">
        <v>16</v>
      </c>
      <c r="I41" s="17" t="s">
        <v>91</v>
      </c>
      <c r="J41" s="18">
        <v>0</v>
      </c>
      <c r="K41" s="18">
        <v>0</v>
      </c>
      <c r="L41" s="18">
        <v>5433.91</v>
      </c>
      <c r="M41" s="18">
        <v>1058.31</v>
      </c>
      <c r="N41" s="18">
        <v>4375.6000000000004</v>
      </c>
    </row>
    <row r="42" spans="1:14" s="1" customFormat="1" x14ac:dyDescent="0.25">
      <c r="A42" s="20" t="s">
        <v>92</v>
      </c>
      <c r="B42" s="12"/>
      <c r="C42" s="12"/>
      <c r="D42" s="12"/>
      <c r="E42" s="13"/>
      <c r="F42" s="19"/>
      <c r="G42" s="15" t="s">
        <v>93</v>
      </c>
      <c r="H42" s="16" t="s">
        <v>16</v>
      </c>
      <c r="I42" s="17" t="s">
        <v>91</v>
      </c>
      <c r="J42" s="18">
        <v>1680.39</v>
      </c>
      <c r="K42" s="18">
        <v>0</v>
      </c>
      <c r="L42" s="18">
        <v>10233.969999999999</v>
      </c>
      <c r="M42" s="18">
        <v>2778.6999999999989</v>
      </c>
      <c r="N42" s="18">
        <v>7455.27</v>
      </c>
    </row>
    <row r="43" spans="1:14" s="1" customFormat="1" x14ac:dyDescent="0.25">
      <c r="A43" s="20" t="s">
        <v>94</v>
      </c>
      <c r="B43" s="12"/>
      <c r="C43" s="12"/>
      <c r="D43" s="12"/>
      <c r="E43" s="13"/>
      <c r="F43" s="14"/>
      <c r="G43" s="15" t="s">
        <v>95</v>
      </c>
      <c r="H43" s="16" t="s">
        <v>16</v>
      </c>
      <c r="I43" s="17" t="s">
        <v>96</v>
      </c>
      <c r="J43" s="18">
        <v>0</v>
      </c>
      <c r="K43" s="18">
        <v>0</v>
      </c>
      <c r="L43" s="18">
        <v>5338.15</v>
      </c>
      <c r="M43" s="18">
        <v>1800.6199999999994</v>
      </c>
      <c r="N43" s="18">
        <v>3537.53</v>
      </c>
    </row>
    <row r="44" spans="1:14" s="1" customFormat="1" x14ac:dyDescent="0.25">
      <c r="A44" s="20" t="s">
        <v>97</v>
      </c>
      <c r="B44" s="12"/>
      <c r="C44" s="12"/>
      <c r="D44" s="12"/>
      <c r="E44" s="13"/>
      <c r="F44" s="14"/>
      <c r="G44" s="15" t="s">
        <v>98</v>
      </c>
      <c r="H44" s="16" t="s">
        <v>16</v>
      </c>
      <c r="I44" s="17" t="s">
        <v>99</v>
      </c>
      <c r="J44" s="18">
        <v>0</v>
      </c>
      <c r="K44" s="18">
        <v>0</v>
      </c>
      <c r="L44" s="18">
        <v>5433.91</v>
      </c>
      <c r="M44" s="18">
        <v>1095.78</v>
      </c>
      <c r="N44" s="18">
        <v>4338.13</v>
      </c>
    </row>
    <row r="45" spans="1:14" s="1" customFormat="1" x14ac:dyDescent="0.25">
      <c r="A45" s="20" t="s">
        <v>100</v>
      </c>
      <c r="B45" s="12"/>
      <c r="C45" s="12"/>
      <c r="D45" s="12"/>
      <c r="E45" s="13"/>
      <c r="F45" s="14"/>
      <c r="G45" s="15" t="s">
        <v>101</v>
      </c>
      <c r="H45" s="16" t="s">
        <v>16</v>
      </c>
      <c r="I45" s="17" t="s">
        <v>102</v>
      </c>
      <c r="J45" s="18">
        <v>0</v>
      </c>
      <c r="K45" s="18">
        <v>0</v>
      </c>
      <c r="L45" s="18">
        <v>4381.26</v>
      </c>
      <c r="M45" s="18">
        <v>1006.6100000000001</v>
      </c>
      <c r="N45" s="18">
        <v>3374.65</v>
      </c>
    </row>
    <row r="46" spans="1:14" s="1" customFormat="1" x14ac:dyDescent="0.25">
      <c r="A46" s="20" t="s">
        <v>103</v>
      </c>
      <c r="B46" s="12"/>
      <c r="C46" s="12"/>
      <c r="D46" s="12"/>
      <c r="E46" s="13"/>
      <c r="F46" s="14"/>
      <c r="G46" s="15" t="s">
        <v>104</v>
      </c>
      <c r="H46" s="16" t="s">
        <v>16</v>
      </c>
      <c r="I46" s="17" t="s">
        <v>105</v>
      </c>
      <c r="J46" s="18">
        <v>0</v>
      </c>
      <c r="K46" s="18">
        <v>0</v>
      </c>
      <c r="L46" s="18">
        <v>5321.51</v>
      </c>
      <c r="M46" s="18">
        <v>1018.44</v>
      </c>
      <c r="N46" s="18">
        <v>4303.07</v>
      </c>
    </row>
    <row r="47" spans="1:14" s="1" customFormat="1" x14ac:dyDescent="0.25">
      <c r="A47" s="20" t="s">
        <v>106</v>
      </c>
      <c r="B47" s="12"/>
      <c r="C47" s="12"/>
      <c r="D47" s="12"/>
      <c r="E47" s="13"/>
      <c r="F47" s="14"/>
      <c r="G47" s="15" t="s">
        <v>107</v>
      </c>
      <c r="H47" s="16" t="s">
        <v>16</v>
      </c>
      <c r="I47" s="17" t="s">
        <v>108</v>
      </c>
      <c r="J47" s="18">
        <v>7316.41</v>
      </c>
      <c r="K47" s="18">
        <v>0</v>
      </c>
      <c r="L47" s="18">
        <v>12.59</v>
      </c>
      <c r="M47" s="18">
        <f>7329-5732.64</f>
        <v>1596.3599999999997</v>
      </c>
      <c r="N47" s="18">
        <f>J47+L47-M47</f>
        <v>5732.64</v>
      </c>
    </row>
    <row r="48" spans="1:14" s="1" customFormat="1" x14ac:dyDescent="0.25">
      <c r="A48" s="20" t="s">
        <v>109</v>
      </c>
      <c r="B48" s="12"/>
      <c r="C48" s="12"/>
      <c r="D48" s="12"/>
      <c r="E48" s="13"/>
      <c r="F48" s="14"/>
      <c r="G48" s="15" t="s">
        <v>110</v>
      </c>
      <c r="H48" s="16" t="s">
        <v>16</v>
      </c>
      <c r="I48" s="17" t="s">
        <v>111</v>
      </c>
      <c r="J48" s="18">
        <v>7953.19</v>
      </c>
      <c r="K48" s="18">
        <v>0</v>
      </c>
      <c r="L48" s="18">
        <f>7965.78-J48</f>
        <v>12.590000000000146</v>
      </c>
      <c r="M48" s="18">
        <f>7965.78-6194.31</f>
        <v>1771.4699999999993</v>
      </c>
      <c r="N48" s="18">
        <f>J48+L48-M48</f>
        <v>6194.31</v>
      </c>
    </row>
    <row r="49" spans="1:14" s="1" customFormat="1" x14ac:dyDescent="0.25">
      <c r="A49" s="20" t="s">
        <v>112</v>
      </c>
      <c r="B49" s="12"/>
      <c r="C49" s="12"/>
      <c r="D49" s="12"/>
      <c r="E49" s="13"/>
      <c r="F49" s="14"/>
      <c r="G49" s="15" t="s">
        <v>113</v>
      </c>
      <c r="H49" s="16" t="s">
        <v>16</v>
      </c>
      <c r="I49" s="17" t="s">
        <v>102</v>
      </c>
      <c r="J49" s="18">
        <v>0</v>
      </c>
      <c r="K49" s="18">
        <v>0</v>
      </c>
      <c r="L49" s="18">
        <v>1490.32</v>
      </c>
      <c r="M49" s="18">
        <v>124.16</v>
      </c>
      <c r="N49" s="18">
        <v>1366.16</v>
      </c>
    </row>
    <row r="50" spans="1:14" s="1" customFormat="1" x14ac:dyDescent="0.25">
      <c r="A50" s="20" t="s">
        <v>114</v>
      </c>
      <c r="B50" s="12"/>
      <c r="C50" s="12"/>
      <c r="D50" s="12"/>
      <c r="E50" s="13"/>
      <c r="F50" s="14"/>
      <c r="G50" s="15" t="s">
        <v>115</v>
      </c>
      <c r="H50" s="16" t="s">
        <v>16</v>
      </c>
      <c r="I50" s="17" t="s">
        <v>116</v>
      </c>
      <c r="J50" s="18">
        <v>0</v>
      </c>
      <c r="K50" s="18">
        <v>0</v>
      </c>
      <c r="L50" s="18">
        <v>5059.2299999999996</v>
      </c>
      <c r="M50" s="18">
        <v>890.83</v>
      </c>
      <c r="N50" s="18">
        <v>4168.3999999999996</v>
      </c>
    </row>
    <row r="51" spans="1:14" s="25" customFormat="1" x14ac:dyDescent="0.25">
      <c r="A51" s="20" t="s">
        <v>117</v>
      </c>
      <c r="B51" s="21"/>
      <c r="C51" s="21"/>
      <c r="D51" s="21"/>
      <c r="E51" s="22"/>
      <c r="F51" s="23"/>
      <c r="G51" s="24" t="s">
        <v>118</v>
      </c>
      <c r="H51" s="16" t="s">
        <v>16</v>
      </c>
      <c r="I51" s="28" t="s">
        <v>116</v>
      </c>
      <c r="J51" s="29">
        <v>0</v>
      </c>
      <c r="K51" s="29">
        <v>0</v>
      </c>
      <c r="L51" s="29">
        <v>3623.32</v>
      </c>
      <c r="M51" s="29">
        <v>840.09000000000015</v>
      </c>
      <c r="N51" s="29">
        <v>2783.23</v>
      </c>
    </row>
    <row r="52" spans="1:14" s="1" customFormat="1" x14ac:dyDescent="0.25">
      <c r="A52" s="20" t="s">
        <v>119</v>
      </c>
      <c r="B52" s="12"/>
      <c r="C52" s="12"/>
      <c r="D52" s="12"/>
      <c r="E52" s="13"/>
      <c r="F52" s="14"/>
      <c r="G52" s="15" t="s">
        <v>120</v>
      </c>
      <c r="H52" s="16" t="s">
        <v>16</v>
      </c>
      <c r="I52" s="17" t="s">
        <v>121</v>
      </c>
      <c r="J52" s="18">
        <v>0</v>
      </c>
      <c r="K52" s="18">
        <v>0</v>
      </c>
      <c r="L52" s="18">
        <v>5321.51</v>
      </c>
      <c r="M52" s="18">
        <v>1018.44</v>
      </c>
      <c r="N52" s="18">
        <v>4303.07</v>
      </c>
    </row>
    <row r="53" spans="1:14" s="25" customFormat="1" x14ac:dyDescent="0.25">
      <c r="A53" s="20" t="s">
        <v>122</v>
      </c>
      <c r="B53" s="21"/>
      <c r="C53" s="21"/>
      <c r="D53" s="21"/>
      <c r="E53" s="22"/>
      <c r="F53" s="26"/>
      <c r="G53" s="24" t="s">
        <v>123</v>
      </c>
      <c r="H53" s="16" t="s">
        <v>16</v>
      </c>
      <c r="I53" s="17" t="s">
        <v>124</v>
      </c>
      <c r="J53" s="18">
        <v>0</v>
      </c>
      <c r="K53" s="18">
        <v>0</v>
      </c>
      <c r="L53" s="18">
        <v>5433.91</v>
      </c>
      <c r="M53" s="18">
        <v>1058.31</v>
      </c>
      <c r="N53" s="18">
        <v>4375.6000000000004</v>
      </c>
    </row>
    <row r="54" spans="1:14" s="25" customFormat="1" x14ac:dyDescent="0.25">
      <c r="A54" s="20" t="s">
        <v>125</v>
      </c>
      <c r="B54" s="21"/>
      <c r="C54" s="21"/>
      <c r="D54" s="21"/>
      <c r="E54" s="22"/>
      <c r="F54" s="26"/>
      <c r="G54" s="30" t="s">
        <v>126</v>
      </c>
      <c r="H54" s="16" t="s">
        <v>16</v>
      </c>
      <c r="I54" s="28" t="s">
        <v>127</v>
      </c>
      <c r="J54" s="18">
        <v>0</v>
      </c>
      <c r="K54" s="18">
        <v>6801.4</v>
      </c>
      <c r="L54" s="18">
        <v>14594.62</v>
      </c>
      <c r="M54" s="18">
        <v>5863.08</v>
      </c>
      <c r="N54" s="18">
        <v>8731.5400000000009</v>
      </c>
    </row>
    <row r="55" spans="1:14" s="1" customFormat="1" x14ac:dyDescent="0.25">
      <c r="A55" s="11" t="s">
        <v>128</v>
      </c>
      <c r="B55" s="12"/>
      <c r="C55" s="12"/>
      <c r="D55" s="12"/>
      <c r="E55" s="13"/>
      <c r="F55" s="14"/>
      <c r="G55" s="15" t="s">
        <v>129</v>
      </c>
      <c r="H55" s="16" t="s">
        <v>16</v>
      </c>
      <c r="I55" s="28" t="s">
        <v>130</v>
      </c>
      <c r="J55" s="18">
        <v>0</v>
      </c>
      <c r="K55" s="18">
        <v>0</v>
      </c>
      <c r="L55" s="18">
        <v>4183.92</v>
      </c>
      <c r="M55" s="18">
        <v>663.98</v>
      </c>
      <c r="N55" s="18">
        <v>3519.94</v>
      </c>
    </row>
    <row r="56" spans="1:14" s="1" customFormat="1" x14ac:dyDescent="0.25">
      <c r="A56" s="11" t="s">
        <v>131</v>
      </c>
      <c r="B56" s="12"/>
      <c r="C56" s="12"/>
      <c r="D56" s="12"/>
      <c r="E56" s="13"/>
      <c r="F56" s="14"/>
      <c r="G56" s="15" t="s">
        <v>132</v>
      </c>
      <c r="H56" s="16" t="s">
        <v>16</v>
      </c>
      <c r="I56" s="28" t="s">
        <v>133</v>
      </c>
      <c r="J56" s="18">
        <v>3214.32</v>
      </c>
      <c r="K56" s="18">
        <v>0</v>
      </c>
      <c r="L56" s="18">
        <v>5367.89</v>
      </c>
      <c r="M56" s="18">
        <v>3214.32</v>
      </c>
      <c r="N56" s="18">
        <v>2153.5700000000002</v>
      </c>
    </row>
    <row r="57" spans="1:14" s="1" customFormat="1" x14ac:dyDescent="0.25">
      <c r="A57" s="11" t="s">
        <v>134</v>
      </c>
      <c r="B57" s="12"/>
      <c r="C57" s="12"/>
      <c r="D57" s="12"/>
      <c r="E57" s="13"/>
      <c r="F57" s="14"/>
      <c r="G57" s="15" t="s">
        <v>135</v>
      </c>
      <c r="H57" s="16" t="s">
        <v>16</v>
      </c>
      <c r="I57" s="17" t="s">
        <v>136</v>
      </c>
      <c r="J57" s="18">
        <v>0</v>
      </c>
      <c r="K57" s="18">
        <v>0</v>
      </c>
      <c r="L57" s="18">
        <v>2588.36</v>
      </c>
      <c r="M57" s="18">
        <v>266.8</v>
      </c>
      <c r="N57" s="18">
        <v>2321.56</v>
      </c>
    </row>
    <row r="58" spans="1:14" s="1" customFormat="1" x14ac:dyDescent="0.25">
      <c r="A58" s="11" t="s">
        <v>137</v>
      </c>
      <c r="B58" s="12"/>
      <c r="C58" s="12"/>
      <c r="D58" s="12"/>
      <c r="E58" s="13"/>
      <c r="F58" s="14"/>
      <c r="G58" s="15" t="s">
        <v>138</v>
      </c>
      <c r="H58" s="16" t="s">
        <v>16</v>
      </c>
      <c r="I58" s="17" t="s">
        <v>139</v>
      </c>
      <c r="J58" s="18">
        <v>0</v>
      </c>
      <c r="K58" s="18">
        <v>0</v>
      </c>
      <c r="L58" s="18">
        <v>7002.37</v>
      </c>
      <c r="M58" s="18">
        <v>2026.25</v>
      </c>
      <c r="N58" s="18">
        <v>4976.12</v>
      </c>
    </row>
    <row r="59" spans="1:14" s="25" customFormat="1" x14ac:dyDescent="0.25">
      <c r="A59" s="20" t="s">
        <v>140</v>
      </c>
      <c r="B59" s="21"/>
      <c r="C59" s="21"/>
      <c r="D59" s="21"/>
      <c r="E59" s="22"/>
      <c r="F59" s="23"/>
      <c r="G59" s="24" t="s">
        <v>141</v>
      </c>
      <c r="H59" s="16" t="s">
        <v>16</v>
      </c>
      <c r="I59" s="17" t="s">
        <v>142</v>
      </c>
      <c r="J59" s="18">
        <v>0</v>
      </c>
      <c r="K59" s="18">
        <v>0</v>
      </c>
      <c r="L59" s="18">
        <v>6211.85</v>
      </c>
      <c r="M59" s="18">
        <v>1941.3400000000001</v>
      </c>
      <c r="N59" s="18">
        <v>4270.51</v>
      </c>
    </row>
    <row r="60" spans="1:14" s="25" customFormat="1" x14ac:dyDescent="0.25">
      <c r="A60" s="20" t="s">
        <v>143</v>
      </c>
      <c r="B60" s="21"/>
      <c r="C60" s="21"/>
      <c r="D60" s="21"/>
      <c r="E60" s="22"/>
      <c r="F60" s="23" t="s">
        <v>144</v>
      </c>
      <c r="G60" s="24" t="s">
        <v>145</v>
      </c>
      <c r="H60" s="16" t="s">
        <v>146</v>
      </c>
      <c r="I60" s="17" t="s">
        <v>147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s="1" customFormat="1" x14ac:dyDescent="0.25">
      <c r="A61" s="11" t="s">
        <v>148</v>
      </c>
      <c r="B61" s="12"/>
      <c r="C61" s="12"/>
      <c r="D61" s="12"/>
      <c r="E61" s="13"/>
      <c r="F61" s="23" t="s">
        <v>52</v>
      </c>
      <c r="G61" s="15" t="s">
        <v>149</v>
      </c>
      <c r="H61" s="16" t="s">
        <v>183</v>
      </c>
      <c r="I61" s="17" t="s">
        <v>182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</row>
    <row r="62" spans="1:14" s="1" customFormat="1" x14ac:dyDescent="0.25">
      <c r="A62" s="11" t="s">
        <v>179</v>
      </c>
      <c r="B62" s="12"/>
      <c r="C62" s="12"/>
      <c r="D62" s="12"/>
      <c r="E62" s="13"/>
      <c r="F62" s="23" t="s">
        <v>52</v>
      </c>
      <c r="G62" s="15" t="s">
        <v>150</v>
      </c>
      <c r="H62" s="16" t="s">
        <v>180</v>
      </c>
      <c r="I62" s="17" t="s">
        <v>181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s="1" customFormat="1" x14ac:dyDescent="0.25">
      <c r="A63" s="11" t="s">
        <v>151</v>
      </c>
      <c r="B63" s="12"/>
      <c r="C63" s="12"/>
      <c r="D63" s="12"/>
      <c r="E63" s="13"/>
      <c r="F63" s="19"/>
      <c r="G63" s="15" t="s">
        <v>152</v>
      </c>
      <c r="H63" s="16" t="s">
        <v>16</v>
      </c>
      <c r="I63" s="17" t="s">
        <v>153</v>
      </c>
      <c r="J63" s="18">
        <v>0</v>
      </c>
      <c r="K63" s="18">
        <v>0</v>
      </c>
      <c r="L63" s="18">
        <v>47549.440000000002</v>
      </c>
      <c r="M63" s="18">
        <v>12215.14</v>
      </c>
      <c r="N63" s="18">
        <v>35334.300000000003</v>
      </c>
    </row>
    <row r="64" spans="1:14" s="25" customFormat="1" x14ac:dyDescent="0.25">
      <c r="A64" s="20" t="s">
        <v>154</v>
      </c>
      <c r="B64" s="21"/>
      <c r="C64" s="21"/>
      <c r="D64" s="21"/>
      <c r="E64" s="22"/>
      <c r="F64" s="23"/>
      <c r="G64" s="24" t="s">
        <v>115</v>
      </c>
      <c r="H64" s="16" t="s">
        <v>16</v>
      </c>
      <c r="I64" s="17" t="s">
        <v>116</v>
      </c>
      <c r="J64" s="18">
        <v>0</v>
      </c>
      <c r="K64" s="18">
        <v>0</v>
      </c>
      <c r="L64" s="18">
        <v>8211.82</v>
      </c>
      <c r="M64" s="18">
        <v>1839.13</v>
      </c>
      <c r="N64" s="18">
        <v>6372.69</v>
      </c>
    </row>
    <row r="65" spans="1:14" s="25" customFormat="1" x14ac:dyDescent="0.25">
      <c r="A65" s="20" t="s">
        <v>155</v>
      </c>
      <c r="B65" s="21"/>
      <c r="C65" s="21"/>
      <c r="D65" s="21"/>
      <c r="E65" s="22"/>
      <c r="F65" s="23" t="s">
        <v>52</v>
      </c>
      <c r="G65" s="24" t="s">
        <v>156</v>
      </c>
      <c r="H65" s="16" t="s">
        <v>157</v>
      </c>
      <c r="I65" s="28" t="s">
        <v>158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1" customFormat="1" x14ac:dyDescent="0.25">
      <c r="A66" s="11" t="s">
        <v>159</v>
      </c>
      <c r="B66" s="12"/>
      <c r="C66" s="12"/>
      <c r="D66" s="12"/>
      <c r="E66" s="13"/>
      <c r="F66" s="19"/>
      <c r="G66" s="24" t="s">
        <v>160</v>
      </c>
      <c r="H66" s="16" t="s">
        <v>16</v>
      </c>
      <c r="I66" s="17" t="s">
        <v>91</v>
      </c>
      <c r="J66" s="18">
        <v>1049.75</v>
      </c>
      <c r="K66" s="18">
        <v>0</v>
      </c>
      <c r="L66" s="18">
        <v>8340.0400000000009</v>
      </c>
      <c r="M66" s="18">
        <v>1715.3900000000012</v>
      </c>
      <c r="N66" s="18">
        <v>6624.65</v>
      </c>
    </row>
    <row r="67" spans="1:14" s="25" customFormat="1" x14ac:dyDescent="0.25">
      <c r="A67" s="20" t="s">
        <v>92</v>
      </c>
      <c r="B67" s="21"/>
      <c r="C67" s="21"/>
      <c r="D67" s="21"/>
      <c r="E67" s="22"/>
      <c r="F67" s="23"/>
      <c r="G67" s="24" t="s">
        <v>161</v>
      </c>
      <c r="H67" s="16" t="s">
        <v>16</v>
      </c>
      <c r="I67" s="17" t="s">
        <v>91</v>
      </c>
      <c r="J67" s="18">
        <v>1680.39</v>
      </c>
      <c r="K67" s="18">
        <v>0</v>
      </c>
      <c r="L67" s="18">
        <v>10233.969999999999</v>
      </c>
      <c r="M67" s="18">
        <v>2778.6999999999989</v>
      </c>
      <c r="N67" s="18">
        <v>7455.27</v>
      </c>
    </row>
    <row r="68" spans="1:14" s="25" customFormat="1" x14ac:dyDescent="0.25">
      <c r="A68" s="20" t="s">
        <v>162</v>
      </c>
      <c r="B68" s="21"/>
      <c r="C68" s="21"/>
      <c r="D68" s="21"/>
      <c r="E68" s="22"/>
      <c r="F68" s="23" t="s">
        <v>52</v>
      </c>
      <c r="G68" s="24" t="s">
        <v>163</v>
      </c>
      <c r="H68" s="16" t="s">
        <v>164</v>
      </c>
      <c r="I68" s="28" t="s">
        <v>165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</row>
    <row r="69" spans="1:14" s="25" customFormat="1" ht="14.25" customHeight="1" x14ac:dyDescent="0.25">
      <c r="A69" s="20" t="s">
        <v>166</v>
      </c>
      <c r="B69" s="21"/>
      <c r="C69" s="21"/>
      <c r="D69" s="21"/>
      <c r="E69" s="22"/>
      <c r="F69" s="23" t="s">
        <v>52</v>
      </c>
      <c r="G69" s="24" t="s">
        <v>167</v>
      </c>
      <c r="H69" s="16" t="s">
        <v>168</v>
      </c>
      <c r="I69" s="28" t="s">
        <v>169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</row>
    <row r="70" spans="1:14" s="1" customFormat="1" x14ac:dyDescent="0.25">
      <c r="A70" s="11" t="s">
        <v>170</v>
      </c>
      <c r="B70" s="12"/>
      <c r="C70" s="12"/>
      <c r="D70" s="12"/>
      <c r="E70" s="13"/>
      <c r="F70" s="14"/>
      <c r="G70" s="24" t="s">
        <v>95</v>
      </c>
      <c r="H70" s="16" t="s">
        <v>16</v>
      </c>
      <c r="I70" s="17" t="s">
        <v>96</v>
      </c>
      <c r="J70" s="18">
        <v>0</v>
      </c>
      <c r="K70" s="18">
        <v>0</v>
      </c>
      <c r="L70" s="18">
        <v>6928.38</v>
      </c>
      <c r="M70" s="18">
        <v>1473.5299999999997</v>
      </c>
      <c r="N70" s="18">
        <v>5454.85</v>
      </c>
    </row>
    <row r="71" spans="1:14" s="1" customFormat="1" x14ac:dyDescent="0.25">
      <c r="A71" s="3"/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1" t="s">
        <v>171</v>
      </c>
      <c r="B72" s="2"/>
      <c r="C72" s="2"/>
      <c r="D72" s="2" t="s">
        <v>172</v>
      </c>
      <c r="F72" s="3"/>
      <c r="G72" s="4"/>
      <c r="H72" s="2"/>
      <c r="I72" s="2"/>
      <c r="J72" s="2"/>
      <c r="K72" s="2"/>
      <c r="L72" s="2"/>
      <c r="M72" s="2"/>
      <c r="N72" s="2"/>
    </row>
    <row r="74" spans="1:14" s="1" customFormat="1" ht="15" x14ac:dyDescent="0.25">
      <c r="A74" s="31" t="s">
        <v>173</v>
      </c>
      <c r="B74" s="2"/>
      <c r="C74" s="2"/>
      <c r="D74" s="2"/>
      <c r="E74" s="2"/>
      <c r="F74" s="3"/>
      <c r="G74" s="4"/>
      <c r="H74" s="2"/>
      <c r="I74" s="2"/>
      <c r="J74" s="2"/>
      <c r="K74" s="2"/>
      <c r="L74" s="2"/>
      <c r="M74" s="2"/>
      <c r="N74" s="2"/>
    </row>
    <row r="75" spans="1:14" s="1" customFormat="1" ht="15" x14ac:dyDescent="0.25">
      <c r="A75" s="32" t="s">
        <v>174</v>
      </c>
      <c r="B75" s="2"/>
      <c r="C75" s="2"/>
      <c r="D75" s="2"/>
      <c r="E75" s="2"/>
      <c r="F75" s="2"/>
      <c r="G75" s="4"/>
      <c r="H75" s="2"/>
      <c r="I75" s="33" t="s">
        <v>175</v>
      </c>
      <c r="J75" s="36">
        <f ca="1">TODAY()</f>
        <v>45111</v>
      </c>
      <c r="K75" s="36"/>
      <c r="L75" s="2"/>
      <c r="M75" s="2"/>
      <c r="N75" s="2"/>
    </row>
    <row r="76" spans="1:14" s="1" customFormat="1" ht="15" x14ac:dyDescent="0.25">
      <c r="A76" s="32" t="s">
        <v>176</v>
      </c>
      <c r="B76" s="2"/>
      <c r="C76" s="2"/>
      <c r="D76" s="2"/>
      <c r="E76" s="2"/>
      <c r="F76" s="2"/>
      <c r="G76" s="4"/>
      <c r="H76" s="2"/>
      <c r="I76" s="33"/>
      <c r="J76" s="36"/>
      <c r="K76" s="36"/>
      <c r="L76" s="2"/>
      <c r="M76" s="2"/>
      <c r="N76" s="2"/>
    </row>
    <row r="77" spans="1:14" s="1" customFormat="1" x14ac:dyDescent="0.25">
      <c r="A77" s="32" t="s">
        <v>177</v>
      </c>
      <c r="B77" s="2"/>
      <c r="C77" s="2"/>
      <c r="D77" s="2"/>
      <c r="E77" s="2"/>
      <c r="F77" s="2"/>
      <c r="G77" s="4"/>
      <c r="H77" s="2"/>
      <c r="I77" s="2"/>
      <c r="J77" s="2"/>
      <c r="K77" s="2"/>
      <c r="L77" s="2"/>
      <c r="M77" s="2"/>
      <c r="N77" s="2"/>
    </row>
    <row r="80" spans="1:14" s="1" customFormat="1" ht="15" x14ac:dyDescent="0.25">
      <c r="A80" s="5" t="s">
        <v>178</v>
      </c>
      <c r="B80" s="2"/>
      <c r="C80" s="2"/>
      <c r="D80" s="2"/>
      <c r="E80" s="2"/>
      <c r="F80" s="3"/>
      <c r="G80" s="4"/>
      <c r="H80" s="2"/>
      <c r="I80" s="2"/>
      <c r="J80" s="2"/>
      <c r="K80" s="2"/>
      <c r="L80" s="2"/>
      <c r="M80" s="2"/>
      <c r="N80" s="2"/>
    </row>
  </sheetData>
  <mergeCells count="4">
    <mergeCell ref="A3:N3"/>
    <mergeCell ref="A12:E12"/>
    <mergeCell ref="J75:K75"/>
    <mergeCell ref="J76:K76"/>
  </mergeCells>
  <hyperlinks>
    <hyperlink ref="I16" r:id="rId1"/>
    <hyperlink ref="I17" r:id="rId2"/>
    <hyperlink ref="I18" r:id="rId3"/>
    <hyperlink ref="I20" r:id="rId4"/>
    <hyperlink ref="I21" r:id="rId5"/>
    <hyperlink ref="I24" r:id="rId6"/>
    <hyperlink ref="I26" r:id="rId7"/>
    <hyperlink ref="I28" r:id="rId8"/>
    <hyperlink ref="I30" r:id="rId9"/>
    <hyperlink ref="I31" r:id="rId10"/>
    <hyperlink ref="I33" r:id="rId11"/>
    <hyperlink ref="I36" r:id="rId12"/>
    <hyperlink ref="I37" r:id="rId13"/>
    <hyperlink ref="I38" r:id="rId14"/>
    <hyperlink ref="I39" r:id="rId15"/>
    <hyperlink ref="I43" r:id="rId16"/>
    <hyperlink ref="I64" r:id="rId17"/>
    <hyperlink ref="I58" r:id="rId18"/>
    <hyperlink ref="I57" r:id="rId19"/>
    <hyperlink ref="I53" r:id="rId20"/>
    <hyperlink ref="I50" r:id="rId21"/>
    <hyperlink ref="I54" r:id="rId22"/>
    <hyperlink ref="I61" r:id="rId23"/>
    <hyperlink ref="I19" r:id="rId24"/>
    <hyperlink ref="I22" r:id="rId25"/>
    <hyperlink ref="I32" r:id="rId26"/>
    <hyperlink ref="I40" r:id="rId27"/>
    <hyperlink ref="I41" r:id="rId28"/>
    <hyperlink ref="I66" r:id="rId29"/>
    <hyperlink ref="I42" r:id="rId30"/>
    <hyperlink ref="I45" r:id="rId31"/>
    <hyperlink ref="I46" r:id="rId32"/>
    <hyperlink ref="I47" r:id="rId33"/>
    <hyperlink ref="I48" r:id="rId34"/>
    <hyperlink ref="I49" r:id="rId35"/>
    <hyperlink ref="I51" r:id="rId36"/>
    <hyperlink ref="I52" r:id="rId37"/>
    <hyperlink ref="I56" r:id="rId38"/>
    <hyperlink ref="I60" r:id="rId39"/>
    <hyperlink ref="I59" r:id="rId40"/>
    <hyperlink ref="I44" r:id="rId41"/>
    <hyperlink ref="I55" r:id="rId42"/>
    <hyperlink ref="I25" r:id="rId43"/>
    <hyperlink ref="I70" r:id="rId44"/>
    <hyperlink ref="I67" r:id="rId45"/>
    <hyperlink ref="I35" r:id="rId46"/>
    <hyperlink ref="I27" r:id="rId47"/>
    <hyperlink ref="I14" r:id="rId48"/>
    <hyperlink ref="I23" r:id="rId49"/>
    <hyperlink ref="I13" r:id="rId50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1"/>
  <ignoredErrors>
    <ignoredError sqref="F29:F70" numberStoredAsText="1"/>
  </ignoredErrors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dcterms:created xsi:type="dcterms:W3CDTF">2022-01-31T20:59:30Z</dcterms:created>
  <dcterms:modified xsi:type="dcterms:W3CDTF">2023-07-04T19:25:28Z</dcterms:modified>
</cp:coreProperties>
</file>