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IGH!$A$10:$P$47</definedName>
    <definedName name="_xlnm.Print_Area" localSheetId="0">IGH!$A$1:$P$60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P33" i="1" s="1"/>
  <c r="N33" i="1"/>
  <c r="O32" i="1"/>
  <c r="N32" i="1"/>
  <c r="P32" i="1" s="1"/>
  <c r="O31" i="1"/>
  <c r="P31" i="1" s="1"/>
  <c r="N31" i="1"/>
  <c r="O30" i="1"/>
  <c r="P30" i="1" s="1"/>
  <c r="N30" i="1"/>
  <c r="O29" i="1"/>
  <c r="N29" i="1"/>
  <c r="O28" i="1"/>
  <c r="N28" i="1"/>
  <c r="O27" i="1"/>
  <c r="P27" i="1" s="1"/>
  <c r="N27" i="1"/>
  <c r="O26" i="1"/>
  <c r="N26" i="1"/>
  <c r="P26" i="1" s="1"/>
  <c r="P25" i="1"/>
  <c r="O25" i="1"/>
  <c r="N25" i="1"/>
  <c r="P24" i="1"/>
  <c r="O24" i="1"/>
  <c r="N24" i="1"/>
  <c r="O43" i="1"/>
  <c r="N43" i="1"/>
  <c r="M43" i="1"/>
  <c r="L43" i="1"/>
  <c r="P43" i="1" s="1"/>
  <c r="O36" i="1"/>
  <c r="N36" i="1"/>
  <c r="M36" i="1"/>
  <c r="L36" i="1"/>
  <c r="P36" i="1" s="1"/>
  <c r="O35" i="1"/>
  <c r="N35" i="1"/>
  <c r="M35" i="1"/>
  <c r="L35" i="1"/>
  <c r="N40" i="1"/>
  <c r="O40" i="1"/>
  <c r="M40" i="1"/>
  <c r="L40" i="1"/>
  <c r="O42" i="1"/>
  <c r="P39" i="1"/>
  <c r="O37" i="1"/>
  <c r="N37" i="1"/>
  <c r="M37" i="1"/>
  <c r="L37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M42" i="1"/>
  <c r="L42" i="1"/>
  <c r="N42" i="1" s="1"/>
  <c r="O41" i="1"/>
  <c r="N41" i="1"/>
  <c r="M41" i="1"/>
  <c r="L41" i="1"/>
  <c r="O39" i="1"/>
  <c r="N39" i="1"/>
  <c r="M39" i="1"/>
  <c r="L39" i="1"/>
  <c r="O38" i="1"/>
  <c r="N38" i="1"/>
  <c r="M38" i="1"/>
  <c r="L38" i="1"/>
  <c r="O34" i="1"/>
  <c r="N34" i="1"/>
  <c r="M34" i="1"/>
  <c r="L34" i="1"/>
  <c r="P29" i="1" l="1"/>
  <c r="P28" i="1"/>
  <c r="P41" i="1"/>
  <c r="P35" i="1"/>
  <c r="P45" i="1"/>
  <c r="P47" i="1"/>
  <c r="P34" i="1"/>
  <c r="P44" i="1"/>
  <c r="P46" i="1"/>
  <c r="P38" i="1"/>
  <c r="P37" i="1"/>
  <c r="P42" i="1"/>
  <c r="P40" i="1" l="1"/>
  <c r="L53" i="1"/>
</calcChain>
</file>

<file path=xl/sharedStrings.xml><?xml version="1.0" encoding="utf-8"?>
<sst xmlns="http://schemas.openxmlformats.org/spreadsheetml/2006/main" count="283" uniqueCount="142">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</sst>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14" fontId="7" fillId="0" borderId="0" xfId="1" applyNumberFormat="1" applyFont="1" applyFill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14" fontId="1" fillId="0" borderId="0" xfId="1" applyNumberFormat="1" applyFill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36105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ERG\REMUNERA&#199;&#195;O%20MENSAL%20ERG%20-%2004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HEMU\REMUNERA&#199;&#195;O%20MENSAL%20HMI%20-%2004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HEMNSL\REMUNERA&#199;&#195;O%20MENSAL%20MNSL%20-%20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EXPEDITA GOIS SANTOS</v>
          </cell>
          <cell r="C2" t="str">
            <v>ASSISTENTE</v>
          </cell>
          <cell r="D2">
            <v>26</v>
          </cell>
          <cell r="E2" t="str">
            <v>ERG - COMPLIANCE</v>
          </cell>
          <cell r="F2" t="str">
            <v>ASSISTENTE ADMINISTRATIVO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2473.4299999999998</v>
          </cell>
          <cell r="N2">
            <v>1385.12</v>
          </cell>
          <cell r="O2">
            <v>103.88</v>
          </cell>
          <cell r="P2">
            <v>1281.24</v>
          </cell>
        </row>
        <row r="3">
          <cell r="B3" t="str">
            <v>KARITA MARQUES DAS VIRGENS FERREIRA</v>
          </cell>
          <cell r="C3" t="str">
            <v>ASSISTENTE</v>
          </cell>
          <cell r="D3">
            <v>26</v>
          </cell>
          <cell r="E3" t="str">
            <v>ERG - GESTÃO DE RECURSOS HUMANOS</v>
          </cell>
          <cell r="F3" t="str">
            <v>ASSISTENTE DE RECURSOS HUMANOS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2473.4299999999998</v>
          </cell>
          <cell r="N3">
            <v>1385.12</v>
          </cell>
          <cell r="O3">
            <v>103.88</v>
          </cell>
          <cell r="P3">
            <v>1281.24</v>
          </cell>
        </row>
        <row r="4">
          <cell r="B4" t="str">
            <v>CARLOS DANIEL GOMES RODRIGUES</v>
          </cell>
          <cell r="C4" t="str">
            <v>ASSISTENTE</v>
          </cell>
          <cell r="D4">
            <v>26</v>
          </cell>
          <cell r="E4" t="str">
            <v>ERG - GESTÃO DE RECURSOS HUMANOS</v>
          </cell>
          <cell r="F4" t="str">
            <v>ASSISTENTE DE RECURSOS HUMANOS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2473.4299999999998</v>
          </cell>
          <cell r="N4">
            <v>1385.12</v>
          </cell>
          <cell r="O4">
            <v>103.88</v>
          </cell>
          <cell r="P4">
            <v>1281.24</v>
          </cell>
        </row>
        <row r="5">
          <cell r="B5" t="str">
            <v>ANA BEATRIZ FERREIRA SOUZA CARDOSO</v>
          </cell>
          <cell r="C5" t="str">
            <v>ASSISTENTE</v>
          </cell>
          <cell r="D5">
            <v>26</v>
          </cell>
          <cell r="E5" t="str">
            <v>ERG - GESTÃO DE RECURSOS HUMANOS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2473.4299999999998</v>
          </cell>
          <cell r="N5">
            <v>2597.1</v>
          </cell>
          <cell r="O5">
            <v>212.55</v>
          </cell>
          <cell r="P5">
            <v>2384.5500000000002</v>
          </cell>
        </row>
        <row r="6">
          <cell r="B6" t="str">
            <v>LUCAS MIQUEIAS SATIL MEDEIROS</v>
          </cell>
          <cell r="C6" t="str">
            <v>ANALISTA</v>
          </cell>
          <cell r="D6">
            <v>26</v>
          </cell>
          <cell r="E6" t="str">
            <v>ERG - GESTÃO CONTABIL E FISCAL</v>
          </cell>
          <cell r="F6" t="str">
            <v>ANALISTA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3297.93</v>
          </cell>
          <cell r="N6">
            <v>3462.83</v>
          </cell>
          <cell r="O6">
            <v>367.61</v>
          </cell>
          <cell r="P6">
            <v>3095.22</v>
          </cell>
        </row>
        <row r="7">
          <cell r="B7" t="str">
            <v>SARAH ARAUJO RIGAUD SILVA</v>
          </cell>
          <cell r="C7" t="str">
            <v>ANALISTA</v>
          </cell>
          <cell r="D7">
            <v>26</v>
          </cell>
          <cell r="E7" t="str">
            <v>ERG - GESTÃO DE RECURSOS HUMANOS</v>
          </cell>
          <cell r="F7" t="str">
            <v>ANALISTA DE RECURSOS HUMANOS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3297.93</v>
          </cell>
          <cell r="N7">
            <v>3480.28</v>
          </cell>
          <cell r="O7">
            <v>367.61</v>
          </cell>
          <cell r="P7">
            <v>3112.67</v>
          </cell>
        </row>
        <row r="8">
          <cell r="B8" t="str">
            <v>RANIELLY DE ANDRADE GONCALVES</v>
          </cell>
          <cell r="C8" t="str">
            <v>ASSISTENTE</v>
          </cell>
          <cell r="D8">
            <v>26</v>
          </cell>
          <cell r="E8" t="str">
            <v>ERG - GESTÃO DE COMPRAS</v>
          </cell>
          <cell r="F8" t="str">
            <v>ASSISTENTE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2473.4299999999998</v>
          </cell>
          <cell r="N8">
            <v>2616.73</v>
          </cell>
          <cell r="O8">
            <v>350.15</v>
          </cell>
          <cell r="P8">
            <v>2266.58</v>
          </cell>
        </row>
        <row r="9">
          <cell r="B9" t="str">
            <v>RAPHAEL ANDREI SILVA SODRE</v>
          </cell>
          <cell r="C9" t="str">
            <v>ANALISTA</v>
          </cell>
          <cell r="D9">
            <v>26</v>
          </cell>
          <cell r="E9" t="str">
            <v>ERG - GESTÃO CONTABIL E FISCAL</v>
          </cell>
          <cell r="F9" t="str">
            <v>ANALISTA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3297.93</v>
          </cell>
          <cell r="N9">
            <v>3941.22</v>
          </cell>
          <cell r="O9">
            <v>367.61</v>
          </cell>
          <cell r="P9">
            <v>3573.61</v>
          </cell>
        </row>
        <row r="10">
          <cell r="B10" t="str">
            <v>RAIANE NATIELE DE SOUSA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ADMINISTRATIVO</v>
          </cell>
          <cell r="G10" t="str">
            <v>N</v>
          </cell>
          <cell r="H10" t="str">
            <v>D</v>
          </cell>
          <cell r="I10">
            <v>639.89</v>
          </cell>
          <cell r="J10">
            <v>2024</v>
          </cell>
          <cell r="K10">
            <v>4</v>
          </cell>
          <cell r="L10">
            <v>479.92</v>
          </cell>
          <cell r="M10">
            <v>2473.4299999999998</v>
          </cell>
          <cell r="N10">
            <v>1887.68</v>
          </cell>
          <cell r="O10">
            <v>1887.68</v>
          </cell>
          <cell r="P10">
            <v>0</v>
          </cell>
        </row>
        <row r="11">
          <cell r="B11" t="str">
            <v>NATASHA LIMA FAGUNDES FURTADO</v>
          </cell>
          <cell r="C11" t="str">
            <v>ADVOGADO</v>
          </cell>
          <cell r="D11">
            <v>26</v>
          </cell>
          <cell r="E11" t="str">
            <v>ERG - ASSESSORIA JURÍDICA</v>
          </cell>
          <cell r="F11" t="str">
            <v xml:space="preserve">ADVOGADO (A) 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6385.43</v>
          </cell>
          <cell r="N11">
            <v>6836.46</v>
          </cell>
          <cell r="O11">
            <v>1496.95</v>
          </cell>
          <cell r="P11">
            <v>5339.51</v>
          </cell>
        </row>
        <row r="12">
          <cell r="B12" t="str">
            <v>GABRIEL NAJAR YTURRE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2473.4299999999998</v>
          </cell>
          <cell r="N12">
            <v>2666.46</v>
          </cell>
          <cell r="O12">
            <v>212.55</v>
          </cell>
          <cell r="P12">
            <v>2453.91</v>
          </cell>
        </row>
        <row r="13">
          <cell r="B13" t="str">
            <v>JOICE DE SA DE MENEZES PARAGUASSU</v>
          </cell>
          <cell r="C13" t="str">
            <v>ASSISTENTE</v>
          </cell>
          <cell r="D13">
            <v>26</v>
          </cell>
          <cell r="E13" t="str">
            <v>ERG - GESTÃO DE RECURSOS HUMANOS</v>
          </cell>
          <cell r="F13" t="str">
            <v>ASSISTENTE DE RECURSOS HUMANOS</v>
          </cell>
          <cell r="G13" t="str">
            <v>N</v>
          </cell>
          <cell r="H13" t="str">
            <v>D</v>
          </cell>
          <cell r="I13">
            <v>959.83</v>
          </cell>
          <cell r="J13">
            <v>2024</v>
          </cell>
          <cell r="K13">
            <v>4</v>
          </cell>
          <cell r="L13">
            <v>719.88</v>
          </cell>
          <cell r="M13">
            <v>2473.4299999999998</v>
          </cell>
          <cell r="N13">
            <v>2255.61</v>
          </cell>
          <cell r="O13">
            <v>2255.61</v>
          </cell>
          <cell r="P13">
            <v>0</v>
          </cell>
        </row>
        <row r="14">
          <cell r="B14" t="str">
            <v>MARIANA ANICEZIO DE OLIVEIRA</v>
          </cell>
          <cell r="C14" t="str">
            <v>ASSISTENTE</v>
          </cell>
          <cell r="D14">
            <v>26</v>
          </cell>
          <cell r="E14" t="str">
            <v>ERG - GESTÃO DE RECURSOS HUMANOS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2473.4299999999998</v>
          </cell>
          <cell r="N14">
            <v>2711.61</v>
          </cell>
          <cell r="O14">
            <v>212.55</v>
          </cell>
          <cell r="P14">
            <v>2499.06</v>
          </cell>
        </row>
        <row r="15">
          <cell r="B15" t="str">
            <v>LUCIANA PORTO ALVES</v>
          </cell>
          <cell r="C15" t="str">
            <v>ANALISTA</v>
          </cell>
          <cell r="D15">
            <v>26</v>
          </cell>
          <cell r="E15" t="str">
            <v>ERG - GESTÃO DE COMUNICAÇÃO</v>
          </cell>
          <cell r="F15" t="str">
            <v>ANALISTA DE MARKETING</v>
          </cell>
          <cell r="G15" t="str">
            <v>N</v>
          </cell>
          <cell r="H15" t="str">
            <v>D</v>
          </cell>
          <cell r="I15">
            <v>2447.13</v>
          </cell>
          <cell r="J15">
            <v>2024</v>
          </cell>
          <cell r="K15">
            <v>4</v>
          </cell>
          <cell r="L15">
            <v>1468.28</v>
          </cell>
          <cell r="M15">
            <v>4122.4399999999996</v>
          </cell>
          <cell r="N15">
            <v>8467.07</v>
          </cell>
          <cell r="O15">
            <v>8467.07</v>
          </cell>
          <cell r="P15">
            <v>0</v>
          </cell>
        </row>
        <row r="16">
          <cell r="B16" t="str">
            <v>NABIA RYNNER DA SILVA NICACIO</v>
          </cell>
          <cell r="C16" t="str">
            <v>ASSISTENTE</v>
          </cell>
          <cell r="D16">
            <v>26</v>
          </cell>
          <cell r="E16" t="str">
            <v>ERG - GESTÃO CONTABIL E FISCAL</v>
          </cell>
          <cell r="F16" t="str">
            <v>ASSISTENTE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2473.4299999999998</v>
          </cell>
          <cell r="N16">
            <v>2714.23</v>
          </cell>
          <cell r="O16">
            <v>212.55</v>
          </cell>
          <cell r="P16">
            <v>2501.6799999999998</v>
          </cell>
        </row>
        <row r="17">
          <cell r="B17" t="str">
            <v>AVELYNE DO NASCIMENTO VIEIRA</v>
          </cell>
          <cell r="C17" t="str">
            <v>ESTAGIÁRIO (A)</v>
          </cell>
          <cell r="D17">
            <v>26</v>
          </cell>
          <cell r="E17" t="str">
            <v>ERG - GESTÃO DE RECURSOS HUMANOS</v>
          </cell>
          <cell r="F17" t="str">
            <v>ESTAGIARIO (A)</v>
          </cell>
          <cell r="G17" t="str">
            <v>T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600</v>
          </cell>
          <cell r="N17">
            <v>600</v>
          </cell>
          <cell r="O17">
            <v>0</v>
          </cell>
          <cell r="P17">
            <v>600</v>
          </cell>
        </row>
        <row r="18">
          <cell r="B18" t="str">
            <v>SUSANA CARDIM GARRIDO</v>
          </cell>
          <cell r="C18" t="str">
            <v>SUPERVISOR</v>
          </cell>
          <cell r="D18">
            <v>26</v>
          </cell>
          <cell r="E18" t="str">
            <v>ERG - GESTÃO CONTABIL E FISCAL</v>
          </cell>
          <cell r="F18" t="str">
            <v>SUPERVISOR (A) DE PATRIMONIO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6430.98</v>
          </cell>
          <cell r="N18">
            <v>7276.05</v>
          </cell>
          <cell r="O18">
            <v>1341.76</v>
          </cell>
          <cell r="P18">
            <v>5934.29</v>
          </cell>
        </row>
        <row r="19">
          <cell r="B19" t="str">
            <v>PAMELA EDUARDA DE SOUZA COSTA</v>
          </cell>
          <cell r="C19" t="str">
            <v>ANALISTA</v>
          </cell>
          <cell r="D19">
            <v>26</v>
          </cell>
          <cell r="E19" t="str">
            <v>ERG - GESTÃO DE RECURSOS HUMANOS</v>
          </cell>
          <cell r="F19" t="str">
            <v>ANALISTA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3297.93</v>
          </cell>
          <cell r="N19">
            <v>3640.39</v>
          </cell>
          <cell r="O19">
            <v>367.61</v>
          </cell>
          <cell r="P19">
            <v>3272.78</v>
          </cell>
        </row>
        <row r="20">
          <cell r="B20" t="str">
            <v>SARAH MAGALHAES NASCIMENTO</v>
          </cell>
          <cell r="C20" t="str">
            <v>AUXILIAR</v>
          </cell>
          <cell r="D20">
            <v>26</v>
          </cell>
          <cell r="E20" t="str">
            <v>ERG - GESTÃO CONTABIL E FISCAL</v>
          </cell>
          <cell r="F20" t="str">
            <v>AUXILIAR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1978.76</v>
          </cell>
          <cell r="N20">
            <v>2077.6999999999998</v>
          </cell>
          <cell r="O20">
            <v>284.54000000000002</v>
          </cell>
          <cell r="P20">
            <v>1793.16</v>
          </cell>
        </row>
        <row r="21">
          <cell r="B21" t="str">
            <v>ALINE VARAO SILVA</v>
          </cell>
          <cell r="C21" t="str">
            <v>AUXILIAR</v>
          </cell>
          <cell r="D21">
            <v>26</v>
          </cell>
          <cell r="E21" t="str">
            <v>ERG - CSC - CENTRO DE SERVIÇOS COMPARTILHADOS</v>
          </cell>
          <cell r="F21" t="str">
            <v>AUXILIAR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1978.76</v>
          </cell>
          <cell r="N21">
            <v>2077.6999999999998</v>
          </cell>
          <cell r="O21">
            <v>284.54000000000002</v>
          </cell>
          <cell r="P21">
            <v>1793.16</v>
          </cell>
        </row>
        <row r="22">
          <cell r="B22" t="str">
            <v>AMANDA ISABELLE DE CARVALHO</v>
          </cell>
          <cell r="C22" t="str">
            <v>ADVOGADO</v>
          </cell>
          <cell r="D22">
            <v>26</v>
          </cell>
          <cell r="E22" t="str">
            <v>ERG - ASSESSORIA JURÍDICA</v>
          </cell>
          <cell r="F22" t="str">
            <v>ADVOGADO (A) TRABALHISTA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6385.43</v>
          </cell>
          <cell r="N22">
            <v>7336.49</v>
          </cell>
          <cell r="O22">
            <v>1496.95</v>
          </cell>
          <cell r="P22">
            <v>5839.54</v>
          </cell>
        </row>
        <row r="23">
          <cell r="B23" t="str">
            <v>NAIELY KEMELY DE SOUSA RODRIGUES</v>
          </cell>
          <cell r="C23" t="str">
            <v>ASSISTENTE</v>
          </cell>
          <cell r="D23">
            <v>26</v>
          </cell>
          <cell r="E23" t="str">
            <v>ERG - GESTÃO CONTABIL E FISCAL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2473.4299999999998</v>
          </cell>
          <cell r="N23">
            <v>2885.67</v>
          </cell>
          <cell r="O23">
            <v>212.55</v>
          </cell>
          <cell r="P23">
            <v>2673.12</v>
          </cell>
        </row>
        <row r="24">
          <cell r="B24" t="str">
            <v>ISABELA DOS SANTOS LEAL</v>
          </cell>
          <cell r="C24" t="str">
            <v>ASSISTENTE</v>
          </cell>
          <cell r="D24">
            <v>26</v>
          </cell>
          <cell r="E24" t="str">
            <v>ERG - GESTÃO DE COMPRAS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2473.4299999999998</v>
          </cell>
          <cell r="N24">
            <v>2949.78</v>
          </cell>
          <cell r="O24">
            <v>360.96</v>
          </cell>
          <cell r="P24">
            <v>2588.8200000000002</v>
          </cell>
        </row>
        <row r="25">
          <cell r="B25" t="str">
            <v>BRUNA MIRELLA SANTOS CARDOSO</v>
          </cell>
          <cell r="C25" t="str">
            <v>ASSISTENTE</v>
          </cell>
          <cell r="D25">
            <v>26</v>
          </cell>
          <cell r="E25" t="str">
            <v>ERG - GESTÃO DE COMPRAS</v>
          </cell>
          <cell r="F25" t="str">
            <v>ASSISTENTE DE COMPRAS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2936.39</v>
          </cell>
          <cell r="N25">
            <v>4225.1099999999997</v>
          </cell>
          <cell r="O25">
            <v>288.24</v>
          </cell>
          <cell r="P25">
            <v>3936.87</v>
          </cell>
        </row>
        <row r="26">
          <cell r="B26" t="str">
            <v>ELISANGELA CANDIDO DA SILVA</v>
          </cell>
          <cell r="C26" t="str">
            <v>ASSISTENTE</v>
          </cell>
          <cell r="D26">
            <v>26</v>
          </cell>
          <cell r="E26" t="str">
            <v>ERG - GESTÃO CONTABIL E FISCAL</v>
          </cell>
          <cell r="F26" t="str">
            <v>ASSISTENTE ADMINISTRATIVO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2473.4299999999998</v>
          </cell>
          <cell r="N26">
            <v>2919.68</v>
          </cell>
          <cell r="O26">
            <v>360.96</v>
          </cell>
          <cell r="P26">
            <v>2558.7199999999998</v>
          </cell>
        </row>
        <row r="27">
          <cell r="B27" t="str">
            <v>LARISSA FERNANDES PEREIRA</v>
          </cell>
          <cell r="C27" t="str">
            <v>ANALISTA</v>
          </cell>
          <cell r="D27">
            <v>26</v>
          </cell>
          <cell r="E27" t="str">
            <v>ERG - GESTÃO DE RECURSOS HUMANOS</v>
          </cell>
          <cell r="F27" t="str">
            <v>ANALISTA ADMINISTRATIVO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3297.93</v>
          </cell>
          <cell r="N27">
            <v>4040.39</v>
          </cell>
          <cell r="O27">
            <v>367.61</v>
          </cell>
          <cell r="P27">
            <v>3672.78</v>
          </cell>
        </row>
        <row r="28">
          <cell r="B28" t="str">
            <v>MANUELE DE SOUSA CONCEICAO</v>
          </cell>
          <cell r="C28" t="str">
            <v>ASSISTENTE</v>
          </cell>
          <cell r="D28">
            <v>26</v>
          </cell>
          <cell r="E28" t="str">
            <v>ERG - GESTÃO CONTABIL E FISCAL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2473.4299999999998</v>
          </cell>
          <cell r="N28">
            <v>3053.84</v>
          </cell>
          <cell r="O28">
            <v>360.96</v>
          </cell>
          <cell r="P28">
            <v>2692.88</v>
          </cell>
        </row>
        <row r="29">
          <cell r="B29" t="str">
            <v>DANIELLA FONSECA DE SOUZA BORGES</v>
          </cell>
          <cell r="C29" t="str">
            <v>ANALISTA</v>
          </cell>
          <cell r="D29">
            <v>26</v>
          </cell>
          <cell r="E29" t="str">
            <v>ERG - GESTÃO DE COMPRAS</v>
          </cell>
          <cell r="F29" t="str">
            <v>ANALISTA DE COMPRAS PLENO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4122.4399999999996</v>
          </cell>
          <cell r="N29">
            <v>5063.6099999999997</v>
          </cell>
          <cell r="O29">
            <v>600.49</v>
          </cell>
          <cell r="P29">
            <v>4463.12</v>
          </cell>
        </row>
        <row r="30">
          <cell r="B30" t="str">
            <v>CYNTIA MAIRA MARTINS MENDES SOUZA GONCALVES</v>
          </cell>
          <cell r="C30" t="str">
            <v>SUPERVISOR</v>
          </cell>
          <cell r="D30">
            <v>26</v>
          </cell>
          <cell r="E30" t="str">
            <v>ERG - COMPLIANCE</v>
          </cell>
          <cell r="F30" t="str">
            <v>SUPERVISOR (A) DE CONTRATOS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6430.98</v>
          </cell>
          <cell r="N30">
            <v>7796.89</v>
          </cell>
          <cell r="O30">
            <v>1410.69</v>
          </cell>
          <cell r="P30">
            <v>6386.2</v>
          </cell>
        </row>
        <row r="31">
          <cell r="B31" t="str">
            <v>EDUARDA ALICIA GOMES TABOSA</v>
          </cell>
          <cell r="C31" t="str">
            <v>ASSISTENTE</v>
          </cell>
          <cell r="D31">
            <v>26</v>
          </cell>
          <cell r="E31" t="str">
            <v>ERG - CSC - CENTRO DE SERVIÇOS COMPARTILHADOS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2473.4299999999998</v>
          </cell>
          <cell r="N31">
            <v>2994.88</v>
          </cell>
          <cell r="O31">
            <v>212.55</v>
          </cell>
          <cell r="P31">
            <v>2782.33</v>
          </cell>
        </row>
        <row r="32">
          <cell r="B32" t="str">
            <v>DIOGO QUEIROZ ALMEIDA</v>
          </cell>
          <cell r="C32" t="str">
            <v>ENGENHEIRO (A)</v>
          </cell>
          <cell r="D32">
            <v>26</v>
          </cell>
          <cell r="E32" t="str">
            <v>ERG - CSC - CENTRO DE SERVIÇOS COMPARTILHADOS</v>
          </cell>
          <cell r="F32" t="str">
            <v>ENGENHEIRO (A) CIVIL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8472</v>
          </cell>
          <cell r="N32">
            <v>8472</v>
          </cell>
          <cell r="O32">
            <v>2092.71</v>
          </cell>
          <cell r="P32">
            <v>6379.29</v>
          </cell>
        </row>
        <row r="33">
          <cell r="B33" t="str">
            <v>LUCAS AUGUSTO VITORINO DA SILVA</v>
          </cell>
          <cell r="C33" t="str">
            <v>ANALISTA</v>
          </cell>
          <cell r="D33">
            <v>26</v>
          </cell>
          <cell r="E33" t="str">
            <v>ERG - GESTÃO DE COMPRAS</v>
          </cell>
          <cell r="F33" t="str">
            <v>ANALISTA DE COMPRAS JUNIOR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3297.93</v>
          </cell>
          <cell r="N33">
            <v>4125.8900000000003</v>
          </cell>
          <cell r="O33">
            <v>367.61</v>
          </cell>
          <cell r="P33">
            <v>3758.28</v>
          </cell>
        </row>
        <row r="34">
          <cell r="B34" t="str">
            <v>LUANNA SILVA DE SOUSA MESQUITA</v>
          </cell>
          <cell r="C34" t="str">
            <v>ANALISTA</v>
          </cell>
          <cell r="D34">
            <v>26</v>
          </cell>
          <cell r="E34" t="str">
            <v>ERG - GESTÃO DE COMPRAS</v>
          </cell>
          <cell r="F34" t="str">
            <v>ANALISTA DE COMPRAS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4122.4399999999996</v>
          </cell>
          <cell r="N34">
            <v>5190.1400000000003</v>
          </cell>
          <cell r="O34">
            <v>620.49</v>
          </cell>
          <cell r="P34">
            <v>4569.6499999999996</v>
          </cell>
        </row>
        <row r="35">
          <cell r="B35" t="str">
            <v>KAIRA MARTINS AZEVEDO</v>
          </cell>
          <cell r="C35" t="str">
            <v>SUPERVISOR</v>
          </cell>
          <cell r="D35">
            <v>26</v>
          </cell>
          <cell r="E35" t="str">
            <v>ERG - GESTÃO DE RECURSOS HUMANOS</v>
          </cell>
          <cell r="F35" t="str">
            <v>SUPERVISOR (A) DE DEPARTAMENTO PESSOAL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6430.98</v>
          </cell>
          <cell r="N35">
            <v>7833.54</v>
          </cell>
          <cell r="O35">
            <v>1514.96</v>
          </cell>
          <cell r="P35">
            <v>6318.58</v>
          </cell>
        </row>
        <row r="36">
          <cell r="B36" t="str">
            <v>ROSANA DE OLIVEIRA MOURA</v>
          </cell>
          <cell r="C36" t="str">
            <v>COORDENADOR (A)</v>
          </cell>
          <cell r="D36">
            <v>26</v>
          </cell>
          <cell r="E36" t="str">
            <v>ERG - GESTÃO DE COMPRAS</v>
          </cell>
          <cell r="F36" t="str">
            <v>COORDENADOR (A) DE COMPRAS</v>
          </cell>
          <cell r="G36" t="str">
            <v>N</v>
          </cell>
          <cell r="H36" t="str">
            <v>D</v>
          </cell>
          <cell r="I36">
            <v>15892.44</v>
          </cell>
          <cell r="J36">
            <v>2024</v>
          </cell>
          <cell r="K36">
            <v>4</v>
          </cell>
          <cell r="L36">
            <v>2979.83</v>
          </cell>
          <cell r="M36">
            <v>8244.85</v>
          </cell>
          <cell r="N36">
            <v>25427.9</v>
          </cell>
          <cell r="O36">
            <v>25427.9</v>
          </cell>
          <cell r="P36">
            <v>0</v>
          </cell>
        </row>
        <row r="37">
          <cell r="B37" t="str">
            <v>GEOVANNA MACEDO DA COSTA</v>
          </cell>
          <cell r="C37" t="str">
            <v>ASSISTENTE</v>
          </cell>
          <cell r="D37">
            <v>26</v>
          </cell>
          <cell r="E37" t="str">
            <v>ERG - GESTÃO CONTABIL E FISCAL</v>
          </cell>
          <cell r="F37" t="str">
            <v>ASSISTENTE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2473.4299999999998</v>
          </cell>
          <cell r="N37">
            <v>3114.02</v>
          </cell>
          <cell r="O37">
            <v>360.96</v>
          </cell>
          <cell r="P37">
            <v>2753.06</v>
          </cell>
        </row>
        <row r="38">
          <cell r="B38" t="str">
            <v>FERNANDA FERREIRA BARBOSA</v>
          </cell>
          <cell r="C38" t="str">
            <v>ANALISTA</v>
          </cell>
          <cell r="D38">
            <v>26</v>
          </cell>
          <cell r="E38" t="str">
            <v>ERG - GESTÃO CONTABIL E FISCAL</v>
          </cell>
          <cell r="F38" t="str">
            <v>ANALISTA ADMINISTRATIVO</v>
          </cell>
          <cell r="G38" t="str">
            <v>N</v>
          </cell>
          <cell r="H38" t="str">
            <v>A</v>
          </cell>
          <cell r="I38">
            <v>2093.9299999999998</v>
          </cell>
          <cell r="J38">
            <v>2024</v>
          </cell>
          <cell r="K38">
            <v>4</v>
          </cell>
          <cell r="L38">
            <v>0</v>
          </cell>
          <cell r="M38">
            <v>3297.93</v>
          </cell>
          <cell r="N38">
            <v>4871</v>
          </cell>
          <cell r="O38">
            <v>2311.0700000000002</v>
          </cell>
          <cell r="P38">
            <v>2559.9299999999998</v>
          </cell>
        </row>
        <row r="39">
          <cell r="B39" t="str">
            <v>ALEX LEAO BUENO</v>
          </cell>
          <cell r="C39" t="str">
            <v>SUPERVISOR</v>
          </cell>
          <cell r="D39">
            <v>26</v>
          </cell>
          <cell r="E39" t="str">
            <v>ERG - GESTÃO DE RECURSOS HUMANOS</v>
          </cell>
          <cell r="F39" t="str">
            <v>SUPERVISOR (A) DE RECURSOS HUMANOS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6430.98</v>
          </cell>
          <cell r="N39">
            <v>8563.33</v>
          </cell>
          <cell r="O39">
            <v>1907.77</v>
          </cell>
          <cell r="P39">
            <v>6655.56</v>
          </cell>
        </row>
        <row r="40">
          <cell r="B40" t="str">
            <v>ANA CRISTINA PINHO DOS SANTOS</v>
          </cell>
          <cell r="C40" t="str">
            <v>GESTOR (A)</v>
          </cell>
          <cell r="D40">
            <v>26</v>
          </cell>
          <cell r="E40" t="str">
            <v>ERG - COMPLIANCE</v>
          </cell>
          <cell r="F40" t="str">
            <v>COMPLIANCE OFFICER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18952.34</v>
          </cell>
          <cell r="N40">
            <v>26450.03</v>
          </cell>
          <cell r="O40">
            <v>5235.3999999999996</v>
          </cell>
          <cell r="P40">
            <v>21214.63</v>
          </cell>
        </row>
        <row r="41">
          <cell r="B41" t="str">
            <v>FERNANDA KHATLEN DE SOUZA CASTRO</v>
          </cell>
          <cell r="C41" t="str">
            <v>ANALISTA</v>
          </cell>
          <cell r="D41">
            <v>26</v>
          </cell>
          <cell r="E41" t="str">
            <v>ERG - GESTÃO DE RECURSOS HUMANOS</v>
          </cell>
          <cell r="F41" t="str">
            <v>ANALISTA ADMINISTRATIVO PLENO</v>
          </cell>
          <cell r="G41" t="str">
            <v>N</v>
          </cell>
          <cell r="H41" t="str">
            <v>D</v>
          </cell>
          <cell r="I41">
            <v>6660.28</v>
          </cell>
          <cell r="J41">
            <v>2024</v>
          </cell>
          <cell r="K41">
            <v>4</v>
          </cell>
          <cell r="L41">
            <v>1921.24</v>
          </cell>
          <cell r="M41">
            <v>4122.4399999999996</v>
          </cell>
          <cell r="N41">
            <v>16508.2</v>
          </cell>
          <cell r="O41">
            <v>16508.2</v>
          </cell>
          <cell r="P41">
            <v>0</v>
          </cell>
        </row>
        <row r="42">
          <cell r="B42" t="str">
            <v>SARAH DE ALMEIDA SANTOS</v>
          </cell>
          <cell r="C42" t="str">
            <v>ANALISTA</v>
          </cell>
          <cell r="D42">
            <v>26</v>
          </cell>
          <cell r="E42" t="str">
            <v>ERG - GESTÃO CONTABIL E FISCAL</v>
          </cell>
          <cell r="F42" t="str">
            <v>ANALISTA ADMINISTRATIVO</v>
          </cell>
          <cell r="G42" t="str">
            <v>N</v>
          </cell>
          <cell r="H42" t="str">
            <v>E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3297.93</v>
          </cell>
          <cell r="N42">
            <v>4136.2299999999996</v>
          </cell>
          <cell r="O42">
            <v>367.61</v>
          </cell>
          <cell r="P42">
            <v>3768.62</v>
          </cell>
        </row>
        <row r="43">
          <cell r="B43" t="str">
            <v>MARIA CARLA BAETA VIEIRA LOPES</v>
          </cell>
          <cell r="C43" t="str">
            <v>ADVOGADO</v>
          </cell>
          <cell r="D43">
            <v>26</v>
          </cell>
          <cell r="E43" t="str">
            <v>ERG - ASSESSORIA JURÍDICA</v>
          </cell>
          <cell r="F43" t="str">
            <v>ASSESSOR (A) JURÍDICO (A)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10886.57</v>
          </cell>
          <cell r="N43">
            <v>13706.15</v>
          </cell>
          <cell r="O43">
            <v>2906.41</v>
          </cell>
          <cell r="P43">
            <v>10799.74</v>
          </cell>
        </row>
        <row r="44">
          <cell r="B44" t="str">
            <v>NATHALIA THALITA BRUNE DE SOUZA</v>
          </cell>
          <cell r="C44" t="str">
            <v>ANALISTA</v>
          </cell>
          <cell r="D44">
            <v>26</v>
          </cell>
          <cell r="E44" t="str">
            <v>ERG - GESTÃO CONTABIL E FISCAL</v>
          </cell>
          <cell r="F44" t="str">
            <v>ANALISTA ADMINISTRATIVO PLENO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4122.4399999999996</v>
          </cell>
          <cell r="N44">
            <v>5174.88</v>
          </cell>
          <cell r="O44">
            <v>608.88</v>
          </cell>
          <cell r="P44">
            <v>4566</v>
          </cell>
        </row>
        <row r="45">
          <cell r="B45" t="str">
            <v>JOSE PAULO ALVES DE ARAUJO</v>
          </cell>
          <cell r="C45" t="str">
            <v>ANALISTA</v>
          </cell>
          <cell r="D45">
            <v>26</v>
          </cell>
          <cell r="E45" t="str">
            <v>ERG - GESTÃO CONTABIL E FISCAL</v>
          </cell>
          <cell r="F45" t="str">
            <v>ANALISTA FISCAL PLENO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4122.4399999999996</v>
          </cell>
          <cell r="N45">
            <v>5201.04</v>
          </cell>
          <cell r="O45">
            <v>608.88</v>
          </cell>
          <cell r="P45">
            <v>4592.16</v>
          </cell>
        </row>
        <row r="46">
          <cell r="B46" t="str">
            <v>MARCELLA MOURA DA CUNHA</v>
          </cell>
          <cell r="C46" t="str">
            <v>ASSESSOR</v>
          </cell>
          <cell r="D46">
            <v>26</v>
          </cell>
          <cell r="E46" t="str">
            <v>ERG - COMPLIANCE</v>
          </cell>
          <cell r="F46" t="str">
            <v>ASSESSOR (A) DE DIRETORIA</v>
          </cell>
          <cell r="G46" t="str">
            <v>N</v>
          </cell>
          <cell r="H46" t="str">
            <v>A</v>
          </cell>
          <cell r="I46">
            <v>8703.9500000000007</v>
          </cell>
          <cell r="J46">
            <v>2024</v>
          </cell>
          <cell r="K46">
            <v>4</v>
          </cell>
          <cell r="L46">
            <v>0</v>
          </cell>
          <cell r="M46">
            <v>6854.36</v>
          </cell>
          <cell r="N46">
            <v>11083.42</v>
          </cell>
          <cell r="O46">
            <v>8703.9500000000007</v>
          </cell>
          <cell r="P46">
            <v>2379.4699999999998</v>
          </cell>
        </row>
        <row r="47">
          <cell r="B47" t="str">
            <v>MARIA LUIZA DA SILVA MATOS</v>
          </cell>
          <cell r="C47" t="str">
            <v>ANALISTA</v>
          </cell>
          <cell r="D47">
            <v>26</v>
          </cell>
          <cell r="E47" t="str">
            <v>ERG - GESTÃO CONTABIL E FISCAL</v>
          </cell>
          <cell r="F47" t="str">
            <v>ANALISTA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3297.93</v>
          </cell>
          <cell r="N47">
            <v>4351.54</v>
          </cell>
          <cell r="O47">
            <v>394.33</v>
          </cell>
          <cell r="P47">
            <v>3957.21</v>
          </cell>
        </row>
        <row r="48">
          <cell r="B48" t="str">
            <v>DANIELLY EVELYN PEREIRA DA CRUZ</v>
          </cell>
          <cell r="C48" t="str">
            <v>SUPERVISOR</v>
          </cell>
          <cell r="D48">
            <v>26</v>
          </cell>
          <cell r="E48" t="str">
            <v>ERG - GESTÃO DE COMPRAS</v>
          </cell>
          <cell r="F48" t="str">
            <v>SUPERVISOR (A) DE COMPRAS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6430.98</v>
          </cell>
          <cell r="N48">
            <v>8339.56</v>
          </cell>
          <cell r="O48">
            <v>1535.46</v>
          </cell>
          <cell r="P48">
            <v>6804.1</v>
          </cell>
        </row>
        <row r="49">
          <cell r="B49" t="str">
            <v>DAYANA SANTOS SOARES FRANCA</v>
          </cell>
          <cell r="C49" t="str">
            <v>COORDENADOR (A)</v>
          </cell>
          <cell r="D49">
            <v>26</v>
          </cell>
          <cell r="E49" t="str">
            <v>ERG - GESTÃO CONTABIL E FISCAL</v>
          </cell>
          <cell r="F49" t="str">
            <v>COORDENADOR (A) FISCAL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8244.85</v>
          </cell>
          <cell r="N49">
            <v>10721.67</v>
          </cell>
          <cell r="O49">
            <v>2231.63</v>
          </cell>
          <cell r="P49">
            <v>8490.0400000000009</v>
          </cell>
        </row>
        <row r="50">
          <cell r="B50" t="str">
            <v>JULIANA ALMEIDA DE ANDRADE</v>
          </cell>
          <cell r="C50" t="str">
            <v>GESTOR (A)</v>
          </cell>
          <cell r="D50">
            <v>26</v>
          </cell>
          <cell r="E50" t="str">
            <v>ERG - GESTÃO CONTABIL E FISCAL</v>
          </cell>
          <cell r="F50" t="str">
            <v>CONTROLLER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11430.72</v>
          </cell>
          <cell r="N50">
            <v>15336.3</v>
          </cell>
          <cell r="O50">
            <v>3220.71</v>
          </cell>
          <cell r="P50">
            <v>12115.59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CAROLINA JESUS OLIVEIRA</v>
          </cell>
          <cell r="C2" t="str">
            <v>FISIOTERAPEUTA</v>
          </cell>
          <cell r="D2">
            <v>3</v>
          </cell>
          <cell r="E2" t="str">
            <v>HMI - HOSPITAL MATERNO INFANTIL</v>
          </cell>
          <cell r="F2" t="str">
            <v>FISIOTERAPEUTA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2736.27</v>
          </cell>
          <cell r="N2">
            <v>1717.05</v>
          </cell>
          <cell r="O2">
            <v>133.35</v>
          </cell>
          <cell r="P2">
            <v>1583.7</v>
          </cell>
        </row>
        <row r="3">
          <cell r="B3" t="str">
            <v>VANDER DO ESPIRITO SANTO</v>
          </cell>
          <cell r="C3" t="str">
            <v>AUXILIAR</v>
          </cell>
          <cell r="D3">
            <v>3</v>
          </cell>
          <cell r="E3" t="str">
            <v>HMI - HOSPITAL MATERNO INFANTIL</v>
          </cell>
          <cell r="F3" t="str">
            <v>AUXILIAR DE FARMACIA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1872.86</v>
          </cell>
          <cell r="N3">
            <v>524.74</v>
          </cell>
          <cell r="O3">
            <v>39.35</v>
          </cell>
          <cell r="P3">
            <v>485.39</v>
          </cell>
        </row>
        <row r="4">
          <cell r="B4" t="str">
            <v>MARINNA CAETANO DA SILVA</v>
          </cell>
          <cell r="C4" t="str">
            <v>LÍDER</v>
          </cell>
          <cell r="D4">
            <v>3</v>
          </cell>
          <cell r="E4" t="str">
            <v>HMI - HOSPITAL MATERNO INFANTIL</v>
          </cell>
          <cell r="F4" t="str">
            <v>TUTOR (A) DE RESIDENCIA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3719.63</v>
          </cell>
          <cell r="N4">
            <v>1810.03</v>
          </cell>
          <cell r="O4">
            <v>141.72</v>
          </cell>
          <cell r="P4">
            <v>1668.31</v>
          </cell>
        </row>
        <row r="5">
          <cell r="B5" t="str">
            <v>JOELMA REZENDA AMANCIO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2518.38</v>
          </cell>
          <cell r="N5">
            <v>1170.68</v>
          </cell>
          <cell r="O5">
            <v>87.8</v>
          </cell>
          <cell r="P5">
            <v>1082.8800000000001</v>
          </cell>
        </row>
        <row r="6">
          <cell r="B6" t="str">
            <v>ANGELICA AZEVEDO DO NASCIMENTO</v>
          </cell>
          <cell r="C6" t="str">
            <v>AUXILIAR</v>
          </cell>
          <cell r="D6">
            <v>3</v>
          </cell>
          <cell r="E6" t="str">
            <v>HMI - HOSPITAL MATERNO INFANTIL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1872.86</v>
          </cell>
          <cell r="N6">
            <v>899.56</v>
          </cell>
          <cell r="O6">
            <v>67.459999999999994</v>
          </cell>
          <cell r="P6">
            <v>832.1</v>
          </cell>
        </row>
        <row r="7">
          <cell r="B7" t="str">
            <v>SARAH LETICIA BATISTA DUARTE</v>
          </cell>
          <cell r="C7" t="str">
            <v>ASSISTENTE</v>
          </cell>
          <cell r="D7">
            <v>3</v>
          </cell>
          <cell r="E7" t="str">
            <v>HMI - HOSPITAL MATERNO INFANTIL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2060.16</v>
          </cell>
          <cell r="N7">
            <v>978.22</v>
          </cell>
          <cell r="O7">
            <v>73.36</v>
          </cell>
          <cell r="P7">
            <v>904.86</v>
          </cell>
        </row>
        <row r="8">
          <cell r="B8" t="str">
            <v>DEBORAH RODRIGUES VIEIRA</v>
          </cell>
          <cell r="C8" t="str">
            <v>FONOAUDIÓLOGO</v>
          </cell>
          <cell r="D8">
            <v>3</v>
          </cell>
          <cell r="E8" t="str">
            <v>HMI - HOSPITAL MATERNO INFANTIL</v>
          </cell>
          <cell r="F8" t="str">
            <v>FONOAUDIOLOGO (A)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5300.61</v>
          </cell>
          <cell r="N8">
            <v>2339.21</v>
          </cell>
          <cell r="O8">
            <v>189.34</v>
          </cell>
          <cell r="P8">
            <v>2149.87</v>
          </cell>
        </row>
        <row r="9">
          <cell r="B9" t="str">
            <v>RAYSSA SANTIAGO GOMES</v>
          </cell>
          <cell r="C9" t="str">
            <v>FONOAUDIÓLOGO</v>
          </cell>
          <cell r="D9">
            <v>3</v>
          </cell>
          <cell r="E9" t="str">
            <v>HMI - HOSPITAL MATERNO INFANTIL</v>
          </cell>
          <cell r="F9" t="str">
            <v>FONOAUDIOLOGO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5300.61</v>
          </cell>
          <cell r="N9">
            <v>2339.21</v>
          </cell>
          <cell r="O9">
            <v>189.34</v>
          </cell>
          <cell r="P9">
            <v>2149.87</v>
          </cell>
        </row>
        <row r="10">
          <cell r="B10" t="str">
            <v>ADNA MARTINS CAMPOS</v>
          </cell>
          <cell r="C10" t="str">
            <v>FISIOTERAPEUTA</v>
          </cell>
          <cell r="D10">
            <v>3</v>
          </cell>
          <cell r="E10" t="str">
            <v>HMI - HOSPITAL MATERNO INFANTIL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2736.27</v>
          </cell>
          <cell r="N10">
            <v>1609.74</v>
          </cell>
          <cell r="O10">
            <v>123.69</v>
          </cell>
          <cell r="P10">
            <v>1486.05</v>
          </cell>
        </row>
        <row r="11">
          <cell r="B11" t="str">
            <v>CLESIA SILVA MENDES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2060.16</v>
          </cell>
          <cell r="N11">
            <v>1896.96</v>
          </cell>
          <cell r="O11">
            <v>149.54</v>
          </cell>
          <cell r="P11">
            <v>1747.42</v>
          </cell>
        </row>
        <row r="12">
          <cell r="B12" t="str">
            <v>NEIANE BARROS DE OLIVEIRA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2060.16</v>
          </cell>
          <cell r="N12">
            <v>2500.5500000000002</v>
          </cell>
          <cell r="O12">
            <v>203.86</v>
          </cell>
          <cell r="P12">
            <v>2296.69</v>
          </cell>
        </row>
        <row r="13">
          <cell r="B13" t="str">
            <v>RAYSSA MARTINS DE SOUZA</v>
          </cell>
          <cell r="C13" t="str">
            <v>FISIOTERAPEUTA</v>
          </cell>
          <cell r="D13">
            <v>3</v>
          </cell>
          <cell r="E13" t="str">
            <v>HMI - HOSPITAL MATERNO INFANTIL</v>
          </cell>
          <cell r="F13" t="str">
            <v>FISIOTERAPEUTA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2736.27</v>
          </cell>
          <cell r="N13">
            <v>3112.15</v>
          </cell>
          <cell r="O13">
            <v>293.88</v>
          </cell>
          <cell r="P13">
            <v>2818.27</v>
          </cell>
        </row>
        <row r="14">
          <cell r="B14" t="str">
            <v>THAYS ALVES SOUSA</v>
          </cell>
          <cell r="C14" t="str">
            <v>TÉCNICO (A)</v>
          </cell>
          <cell r="D14">
            <v>3</v>
          </cell>
          <cell r="E14" t="str">
            <v>HMI - HOSPITAL MATERNO INFANTIL</v>
          </cell>
          <cell r="F14" t="str">
            <v>TECNICO (A) DE ENFERMAGEM</v>
          </cell>
          <cell r="G14" t="str">
            <v>N</v>
          </cell>
          <cell r="H14" t="str">
            <v>E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2060.16</v>
          </cell>
          <cell r="N14">
            <v>2364.0500000000002</v>
          </cell>
          <cell r="O14">
            <v>191.58</v>
          </cell>
          <cell r="P14">
            <v>2172.4699999999998</v>
          </cell>
        </row>
        <row r="15">
          <cell r="B15" t="str">
            <v>VANESSA SOARES RODRIGUES</v>
          </cell>
          <cell r="C15" t="str">
            <v>FISIOTERAPEUTA</v>
          </cell>
          <cell r="D15">
            <v>3</v>
          </cell>
          <cell r="E15" t="str">
            <v>HMI - HOSPITAL MATERNO INFANTIL</v>
          </cell>
          <cell r="F15" t="str">
            <v>FISIOTERAPEUTA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2736.27</v>
          </cell>
          <cell r="N15">
            <v>3112.15</v>
          </cell>
          <cell r="O15">
            <v>293.88</v>
          </cell>
          <cell r="P15">
            <v>2818.27</v>
          </cell>
        </row>
        <row r="16">
          <cell r="B16" t="str">
            <v>DEBORA MARIA ALMEIDA BARROS</v>
          </cell>
          <cell r="C16" t="str">
            <v>ENFERMEIRO (A)</v>
          </cell>
          <cell r="D16">
            <v>3</v>
          </cell>
          <cell r="E16" t="str">
            <v>HMI - HOSPITAL MATERNO INFANTIL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3771.03</v>
          </cell>
          <cell r="N16">
            <v>4053.43</v>
          </cell>
          <cell r="O16">
            <v>528.14</v>
          </cell>
          <cell r="P16">
            <v>3525.29</v>
          </cell>
        </row>
        <row r="17">
          <cell r="B17" t="str">
            <v>NATHALYA KARINA MIRANDA LOYOLA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2060.16</v>
          </cell>
          <cell r="N17">
            <v>2445.5700000000002</v>
          </cell>
          <cell r="O17">
            <v>198.92</v>
          </cell>
          <cell r="P17">
            <v>2246.65</v>
          </cell>
        </row>
        <row r="18">
          <cell r="B18" t="str">
            <v>MAURICELIA FERREIRA DA SILVA</v>
          </cell>
          <cell r="C18" t="str">
            <v>TÉCNICO (A)</v>
          </cell>
          <cell r="D18">
            <v>3</v>
          </cell>
          <cell r="E18" t="str">
            <v>HMI - HOSPITAL MATERNO INFANTIL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2060.16</v>
          </cell>
          <cell r="N18">
            <v>2445.5700000000002</v>
          </cell>
          <cell r="O18">
            <v>322.52999999999997</v>
          </cell>
          <cell r="P18">
            <v>2123.04</v>
          </cell>
        </row>
        <row r="19">
          <cell r="B19" t="str">
            <v>STEFANY RITIELLI RODRIGUES DAMASCENO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2586.77</v>
          </cell>
          <cell r="O19">
            <v>211.62</v>
          </cell>
          <cell r="P19">
            <v>2375.15</v>
          </cell>
        </row>
        <row r="20">
          <cell r="B20" t="str">
            <v>MARCELA CARVALHO DE BARROS</v>
          </cell>
          <cell r="C20" t="str">
            <v>PSICÓLOGO (A)</v>
          </cell>
          <cell r="D20">
            <v>3</v>
          </cell>
          <cell r="E20" t="str">
            <v>HMI - HOSPITAL MATERNO INFANTIL</v>
          </cell>
          <cell r="F20" t="str">
            <v>PSICOLOGO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4664.53</v>
          </cell>
          <cell r="N20">
            <v>5462.56</v>
          </cell>
          <cell r="O20">
            <v>1029.29</v>
          </cell>
          <cell r="P20">
            <v>4433.2700000000004</v>
          </cell>
        </row>
        <row r="21">
          <cell r="B21" t="str">
            <v>ESTHER RODRIGUES NEVES</v>
          </cell>
          <cell r="C21" t="str">
            <v>FARMACÊUTICO</v>
          </cell>
          <cell r="D21">
            <v>3</v>
          </cell>
          <cell r="E21" t="str">
            <v>HMI - HOSPITAL MATERNO INFANTIL</v>
          </cell>
          <cell r="F21" t="str">
            <v>FARMACEUTICO (A)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3334.23</v>
          </cell>
          <cell r="N21">
            <v>3783.34</v>
          </cell>
          <cell r="O21">
            <v>454.15</v>
          </cell>
          <cell r="P21">
            <v>3329.19</v>
          </cell>
        </row>
        <row r="22">
          <cell r="B22" t="str">
            <v>MOISES COSTA DE SOUZA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1872.86</v>
          </cell>
          <cell r="N22">
            <v>2390.1</v>
          </cell>
          <cell r="O22">
            <v>193.92</v>
          </cell>
          <cell r="P22">
            <v>2196.1799999999998</v>
          </cell>
        </row>
        <row r="23">
          <cell r="B23" t="str">
            <v>JOANNE DE PAULA NASCIMENTO</v>
          </cell>
          <cell r="C23" t="str">
            <v>LÍDER</v>
          </cell>
          <cell r="D23">
            <v>3</v>
          </cell>
          <cell r="E23" t="str">
            <v>HMI - HOSPITAL MATERNO INFANTIL</v>
          </cell>
          <cell r="F23" t="str">
            <v>TUTOR (A) DE RESIDENCIA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3719.63</v>
          </cell>
          <cell r="N23">
            <v>4896.26</v>
          </cell>
          <cell r="O23">
            <v>787.05</v>
          </cell>
          <cell r="P23">
            <v>4109.21</v>
          </cell>
        </row>
        <row r="24">
          <cell r="B24" t="str">
            <v>RENATA LIMA DE SOUZA</v>
          </cell>
          <cell r="C24" t="str">
            <v>ENFERMEIRO (A)</v>
          </cell>
          <cell r="D24">
            <v>3</v>
          </cell>
          <cell r="E24" t="str">
            <v>HMI - HOSPITAL MATERNO INFANTIL</v>
          </cell>
          <cell r="F24" t="str">
            <v>ENFERMEIRO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3085</v>
          </cell>
          <cell r="N24">
            <v>3675.9</v>
          </cell>
          <cell r="O24">
            <v>425.14</v>
          </cell>
          <cell r="P24">
            <v>3250.76</v>
          </cell>
        </row>
        <row r="25">
          <cell r="B25" t="str">
            <v>LETICIA BATISTA SANTANA</v>
          </cell>
          <cell r="C25" t="str">
            <v>TÉCNICO (A)</v>
          </cell>
          <cell r="D25">
            <v>3</v>
          </cell>
          <cell r="E25" t="str">
            <v>HMI - HOSPITAL MATERNO INFANTIL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2518.38</v>
          </cell>
          <cell r="N25">
            <v>3067.9</v>
          </cell>
          <cell r="O25">
            <v>285.25</v>
          </cell>
          <cell r="P25">
            <v>2782.65</v>
          </cell>
        </row>
        <row r="26">
          <cell r="B26" t="str">
            <v>VIVIANE DOS SANTOS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2060.16</v>
          </cell>
          <cell r="N26">
            <v>2445.5700000000002</v>
          </cell>
          <cell r="O26">
            <v>198.92</v>
          </cell>
          <cell r="P26">
            <v>2246.65</v>
          </cell>
        </row>
        <row r="27">
          <cell r="B27" t="str">
            <v>FRANCISCA BORGES CRUZ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2060.16</v>
          </cell>
          <cell r="N27">
            <v>2994.24</v>
          </cell>
          <cell r="O27">
            <v>370.9</v>
          </cell>
          <cell r="P27">
            <v>2623.34</v>
          </cell>
        </row>
        <row r="28">
          <cell r="B28" t="str">
            <v>FABIANA MENDONCA DA COSTA</v>
          </cell>
          <cell r="C28" t="str">
            <v>ASSISTENTE</v>
          </cell>
          <cell r="D28">
            <v>3</v>
          </cell>
          <cell r="E28" t="str">
            <v>HMI - HOSPITAL MATERNO INFANTIL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2060.16</v>
          </cell>
          <cell r="N28">
            <v>2461.92</v>
          </cell>
          <cell r="O28">
            <v>322.52999999999997</v>
          </cell>
          <cell r="P28">
            <v>2139.39</v>
          </cell>
        </row>
        <row r="29">
          <cell r="B29" t="str">
            <v>ANA CLARA COSTA RIGAUD CERQUEIRA</v>
          </cell>
          <cell r="C29" t="str">
            <v>ASSISTENTE</v>
          </cell>
          <cell r="D29">
            <v>3</v>
          </cell>
          <cell r="E29" t="str">
            <v>HMI - HOSPITAL MATERNO INFANTIL</v>
          </cell>
          <cell r="F29" t="str">
            <v>ASSISTENTE DE DIRETORIA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2060.16</v>
          </cell>
          <cell r="N29">
            <v>2463.0100000000002</v>
          </cell>
          <cell r="O29">
            <v>322.52999999999997</v>
          </cell>
          <cell r="P29">
            <v>2140.48</v>
          </cell>
        </row>
        <row r="30">
          <cell r="B30" t="str">
            <v>LUDYMILLA DE MACEDO E SILVA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3085</v>
          </cell>
          <cell r="N30">
            <v>3675.9</v>
          </cell>
          <cell r="O30">
            <v>425.14</v>
          </cell>
          <cell r="P30">
            <v>3250.76</v>
          </cell>
        </row>
        <row r="31">
          <cell r="B31" t="str">
            <v>PEDRO PAULO SOUZA LOPES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3085</v>
          </cell>
          <cell r="N31">
            <v>4181.12</v>
          </cell>
          <cell r="O31">
            <v>565.16999999999996</v>
          </cell>
          <cell r="P31">
            <v>3615.95</v>
          </cell>
        </row>
        <row r="32">
          <cell r="B32" t="str">
            <v>GEANE OLIVEIRA FERREIRA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2060.16</v>
          </cell>
          <cell r="N32">
            <v>2375.2600000000002</v>
          </cell>
          <cell r="O32">
            <v>402.82</v>
          </cell>
          <cell r="P32">
            <v>1972.44</v>
          </cell>
        </row>
        <row r="33">
          <cell r="B33" t="str">
            <v>ALMIRO ANTONIO DE BORBA JUNIOR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AUXILIAR OPERACIONAL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1455.96</v>
          </cell>
          <cell r="N33">
            <v>1811.16</v>
          </cell>
          <cell r="O33">
            <v>229.18</v>
          </cell>
          <cell r="P33">
            <v>1581.98</v>
          </cell>
        </row>
        <row r="34">
          <cell r="B34" t="str">
            <v>GEANDRA ROSA DE JESUS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2060.16</v>
          </cell>
          <cell r="N34">
            <v>2632.55</v>
          </cell>
          <cell r="O34">
            <v>211.62</v>
          </cell>
          <cell r="P34">
            <v>2420.9299999999998</v>
          </cell>
        </row>
        <row r="35">
          <cell r="B35" t="str">
            <v>LAYLLA CAROLINE DOS SANTOS FERREIRA</v>
          </cell>
          <cell r="C35" t="str">
            <v>AUXILIAR</v>
          </cell>
          <cell r="D35">
            <v>3</v>
          </cell>
          <cell r="E35" t="str">
            <v>HMI - HOSPITAL MATERNO INFANTIL</v>
          </cell>
          <cell r="F35" t="str">
            <v>AUXILIAR DE FARMACIA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1872.86</v>
          </cell>
          <cell r="N35">
            <v>2291.5100000000002</v>
          </cell>
          <cell r="O35">
            <v>293.58999999999997</v>
          </cell>
          <cell r="P35">
            <v>1997.92</v>
          </cell>
        </row>
        <row r="36">
          <cell r="B36" t="str">
            <v>MARIA EDUARDA DE SOUZA PIMENTEL</v>
          </cell>
          <cell r="C36" t="str">
            <v>ASSISTENTE</v>
          </cell>
          <cell r="D36">
            <v>3</v>
          </cell>
          <cell r="E36" t="str">
            <v>HMI - HOSPITAL MATERNO INFANTIL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2060.16</v>
          </cell>
          <cell r="N36">
            <v>2492.44</v>
          </cell>
          <cell r="O36">
            <v>322.52999999999997</v>
          </cell>
          <cell r="P36">
            <v>2169.91</v>
          </cell>
        </row>
        <row r="37">
          <cell r="B37" t="str">
            <v>ROSANA MICHELE PEREIRA CARDOSO</v>
          </cell>
          <cell r="C37" t="str">
            <v>FISIOTERAPEUTA</v>
          </cell>
          <cell r="D37">
            <v>3</v>
          </cell>
          <cell r="E37" t="str">
            <v>HMI - HOSPITAL MATERNO INFANTIL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2736.27</v>
          </cell>
          <cell r="N37">
            <v>3706.73</v>
          </cell>
          <cell r="O37">
            <v>433.46</v>
          </cell>
          <cell r="P37">
            <v>3273.27</v>
          </cell>
        </row>
        <row r="38">
          <cell r="B38" t="str">
            <v>DIEGO MATTOS AUZIER</v>
          </cell>
          <cell r="C38" t="str">
            <v>FISIOTERAPEUTA</v>
          </cell>
          <cell r="D38">
            <v>3</v>
          </cell>
          <cell r="E38" t="str">
            <v>HMI - HOSPITAL MATERNO INFANTIL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2736.27</v>
          </cell>
          <cell r="N38">
            <v>3645.24</v>
          </cell>
          <cell r="O38">
            <v>416.86</v>
          </cell>
          <cell r="P38">
            <v>3228.38</v>
          </cell>
        </row>
        <row r="39">
          <cell r="B39" t="str">
            <v>ATOS PAULO ALMEIDA DE FREITAS</v>
          </cell>
          <cell r="C39" t="str">
            <v>AUXILIAR</v>
          </cell>
          <cell r="D39">
            <v>3</v>
          </cell>
          <cell r="E39" t="str">
            <v>HMI - HOSPITAL MATERNO INFANTIL</v>
          </cell>
          <cell r="F39" t="str">
            <v>AUXILIAR DE FARMACIA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1872.86</v>
          </cell>
          <cell r="N39">
            <v>2300.4299999999998</v>
          </cell>
          <cell r="O39">
            <v>181.22</v>
          </cell>
          <cell r="P39">
            <v>2119.21</v>
          </cell>
        </row>
        <row r="40">
          <cell r="B40" t="str">
            <v>PRISCILLA BAIOCCHI NETTO</v>
          </cell>
          <cell r="C40" t="str">
            <v>ENFERMEIRO (A)</v>
          </cell>
          <cell r="D40">
            <v>3</v>
          </cell>
          <cell r="E40" t="str">
            <v>HMI - HOSPITAL MATERNO INFANTIL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3771.03</v>
          </cell>
          <cell r="N40">
            <v>4541.88</v>
          </cell>
          <cell r="O40">
            <v>668.86</v>
          </cell>
          <cell r="P40">
            <v>3873.02</v>
          </cell>
        </row>
        <row r="41">
          <cell r="B41" t="str">
            <v>JOSANIA FELIPE DE JESUS PARANHOS</v>
          </cell>
          <cell r="C41" t="str">
            <v>TÉCNICO (A)</v>
          </cell>
          <cell r="D41">
            <v>3</v>
          </cell>
          <cell r="E41" t="str">
            <v>HMI - HOSPITAL MATERNO INFANTIL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2060.16</v>
          </cell>
          <cell r="N41">
            <v>2509.88</v>
          </cell>
          <cell r="O41">
            <v>198.92</v>
          </cell>
          <cell r="P41">
            <v>2310.96</v>
          </cell>
        </row>
        <row r="42">
          <cell r="B42" t="str">
            <v>MONALISA RODRIGUES CARVALHO</v>
          </cell>
          <cell r="C42" t="str">
            <v>AUXILIAR</v>
          </cell>
          <cell r="D42">
            <v>3</v>
          </cell>
          <cell r="E42" t="str">
            <v>HMI - HOSPITAL MATERNO INFANTIL</v>
          </cell>
          <cell r="F42" t="str">
            <v>AUXILIAR DE LAVANDERIA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1455.96</v>
          </cell>
          <cell r="N42">
            <v>1935.24</v>
          </cell>
          <cell r="O42">
            <v>229.18</v>
          </cell>
          <cell r="P42">
            <v>1706.06</v>
          </cell>
        </row>
        <row r="43">
          <cell r="B43" t="str">
            <v>STHEFANNY CAROLINNY DE SOUZA ANDRADE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LABORATORIO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2512.5</v>
          </cell>
          <cell r="N43">
            <v>3024.91</v>
          </cell>
          <cell r="O43">
            <v>249.28</v>
          </cell>
          <cell r="P43">
            <v>2775.63</v>
          </cell>
        </row>
        <row r="44">
          <cell r="B44" t="str">
            <v>ALICE MARCIA BARRETO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2060.16</v>
          </cell>
          <cell r="N44">
            <v>2710.34</v>
          </cell>
          <cell r="O44">
            <v>214.4</v>
          </cell>
          <cell r="P44">
            <v>2495.94</v>
          </cell>
        </row>
        <row r="45">
          <cell r="B45" t="str">
            <v>VANESSA PONTES FERREIRA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LABORATORIO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2512.5</v>
          </cell>
          <cell r="N45">
            <v>3098.71</v>
          </cell>
          <cell r="O45">
            <v>288.57</v>
          </cell>
          <cell r="P45">
            <v>2810.14</v>
          </cell>
        </row>
        <row r="46">
          <cell r="B46" t="str">
            <v>DANIELA BARBOSA GONCALVES</v>
          </cell>
          <cell r="C46" t="str">
            <v>BIOMÉDICO (A)</v>
          </cell>
          <cell r="D46">
            <v>3</v>
          </cell>
          <cell r="E46" t="str">
            <v>HMI - HOSPITAL MATERNO INFANTIL</v>
          </cell>
          <cell r="F46" t="str">
            <v>BIOMEDICO (A)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3153.36</v>
          </cell>
          <cell r="N46">
            <v>4414.7</v>
          </cell>
          <cell r="O46">
            <v>640.32000000000005</v>
          </cell>
          <cell r="P46">
            <v>3774.38</v>
          </cell>
        </row>
        <row r="47">
          <cell r="B47" t="str">
            <v>AMANDA XAVIER MILHOMENS</v>
          </cell>
          <cell r="C47" t="str">
            <v>BIOMÉDICO (A)</v>
          </cell>
          <cell r="D47">
            <v>3</v>
          </cell>
          <cell r="E47" t="str">
            <v>HMI - HOSPITAL MATERNO INFANTIL</v>
          </cell>
          <cell r="F47" t="str">
            <v>BIOMEDICO (A)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3153.36</v>
          </cell>
          <cell r="N47">
            <v>4414.7</v>
          </cell>
          <cell r="O47">
            <v>732.82</v>
          </cell>
          <cell r="P47">
            <v>3681.88</v>
          </cell>
        </row>
        <row r="48">
          <cell r="B48" t="str">
            <v>AMANDA RODRIGUES CABRAL</v>
          </cell>
          <cell r="C48" t="str">
            <v>BIOMÉDICO (A)</v>
          </cell>
          <cell r="D48">
            <v>3</v>
          </cell>
          <cell r="E48" t="str">
            <v>HMI - HOSPITAL MATERNO INFANTIL</v>
          </cell>
          <cell r="F48" t="str">
            <v>BIOMEDICO (A)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3153.36</v>
          </cell>
          <cell r="N48">
            <v>4414.7</v>
          </cell>
          <cell r="O48">
            <v>640.32000000000005</v>
          </cell>
          <cell r="P48">
            <v>3774.38</v>
          </cell>
        </row>
        <row r="49">
          <cell r="B49" t="str">
            <v>PAULO HENRIQUE BUENO BORGES ALENCAR</v>
          </cell>
          <cell r="C49" t="str">
            <v>ASSISTENTE</v>
          </cell>
          <cell r="D49">
            <v>3</v>
          </cell>
          <cell r="E49" t="str">
            <v>HMI - HOSPITAL MATERNO INFANTIL</v>
          </cell>
          <cell r="F49" t="str">
            <v>ASSISTENTE ADMINISTRATIVO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2060.16</v>
          </cell>
          <cell r="N49">
            <v>2931.75</v>
          </cell>
          <cell r="O49">
            <v>361.39</v>
          </cell>
          <cell r="P49">
            <v>2570.36</v>
          </cell>
        </row>
        <row r="50">
          <cell r="B50" t="str">
            <v>KELLY DA SILVA BRAGA</v>
          </cell>
          <cell r="C50" t="str">
            <v>ANALISTA</v>
          </cell>
          <cell r="D50">
            <v>3</v>
          </cell>
          <cell r="E50" t="str">
            <v>HMI - HOSPITAL MATERNO INFANTIL</v>
          </cell>
          <cell r="F50" t="str">
            <v>ANALISTA DE QUALIDADE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4523.78</v>
          </cell>
          <cell r="O50">
            <v>608.88</v>
          </cell>
          <cell r="P50">
            <v>3914.9</v>
          </cell>
        </row>
        <row r="51">
          <cell r="B51" t="str">
            <v>ISABELA CRISTINA MOREIRA FERNANDES</v>
          </cell>
          <cell r="C51" t="str">
            <v>ASSISTENTE</v>
          </cell>
          <cell r="D51">
            <v>3</v>
          </cell>
          <cell r="E51" t="str">
            <v>HMI - HOSPITAL MATERNO INFANTIL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2060.16</v>
          </cell>
          <cell r="N51">
            <v>2546.39</v>
          </cell>
          <cell r="O51">
            <v>322.52999999999997</v>
          </cell>
          <cell r="P51">
            <v>2223.86</v>
          </cell>
        </row>
        <row r="52">
          <cell r="B52" t="str">
            <v>RHAISSA DA FONSECA ROSA</v>
          </cell>
          <cell r="C52" t="str">
            <v>FISIOTERAPEUTA</v>
          </cell>
          <cell r="D52">
            <v>3</v>
          </cell>
          <cell r="E52" t="str">
            <v>HMI - HOSPITAL MATERNO INFANTIL</v>
          </cell>
          <cell r="F52" t="str">
            <v>FISIOTERAPEUTA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2736.27</v>
          </cell>
          <cell r="N52">
            <v>3219.47</v>
          </cell>
          <cell r="O52">
            <v>314.81</v>
          </cell>
          <cell r="P52">
            <v>2904.66</v>
          </cell>
        </row>
        <row r="53">
          <cell r="B53" t="str">
            <v>LUCIANA JUREMA DE CARVALHO MARQUES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LABORATORIO</v>
          </cell>
          <cell r="G53" t="str">
            <v>N</v>
          </cell>
          <cell r="H53" t="str">
            <v>D</v>
          </cell>
          <cell r="I53">
            <v>1622.52</v>
          </cell>
          <cell r="J53">
            <v>2024</v>
          </cell>
          <cell r="K53">
            <v>4</v>
          </cell>
          <cell r="L53">
            <v>973.51</v>
          </cell>
          <cell r="M53">
            <v>2512.5</v>
          </cell>
          <cell r="N53">
            <v>4835.1099999999997</v>
          </cell>
          <cell r="O53">
            <v>4835.1099999999997</v>
          </cell>
          <cell r="P53">
            <v>0</v>
          </cell>
        </row>
        <row r="54">
          <cell r="B54" t="str">
            <v>ROSANGELA PEREIRA DOS SANTOS</v>
          </cell>
          <cell r="C54" t="str">
            <v>TÉCNICO (A)</v>
          </cell>
          <cell r="D54">
            <v>3</v>
          </cell>
          <cell r="E54" t="str">
            <v>HMI - HOSPITAL MATERNO INFANTIL</v>
          </cell>
          <cell r="F54" t="str">
            <v>TECNICO (A) DE ENFERMAGEM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2060.16</v>
          </cell>
          <cell r="N54">
            <v>2794.1</v>
          </cell>
          <cell r="O54">
            <v>375.21</v>
          </cell>
          <cell r="P54">
            <v>2418.89</v>
          </cell>
        </row>
        <row r="55">
          <cell r="B55" t="str">
            <v>ILNETE COELHO DA SILVA GALVAO</v>
          </cell>
          <cell r="C55" t="str">
            <v>ASSISTENTE SOCIAL</v>
          </cell>
          <cell r="D55">
            <v>3</v>
          </cell>
          <cell r="E55" t="str">
            <v>HMI - HOSPITAL MATERNO INFANTIL</v>
          </cell>
          <cell r="F55" t="str">
            <v>ASSISTENTE SOCIAL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3180.37</v>
          </cell>
          <cell r="N55">
            <v>4101.07</v>
          </cell>
          <cell r="O55">
            <v>486.78</v>
          </cell>
          <cell r="P55">
            <v>3614.29</v>
          </cell>
        </row>
        <row r="56">
          <cell r="B56" t="str">
            <v>CHAYANE SANTANA DO AMARAL</v>
          </cell>
          <cell r="C56" t="str">
            <v>TÉCNICO (A)</v>
          </cell>
          <cell r="D56">
            <v>3</v>
          </cell>
          <cell r="E56" t="str">
            <v>HMI - HOSPITAL MATERNO INFANTIL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2060.16</v>
          </cell>
          <cell r="N56">
            <v>2968.37</v>
          </cell>
          <cell r="O56">
            <v>583.75</v>
          </cell>
          <cell r="P56">
            <v>2384.62</v>
          </cell>
        </row>
        <row r="57">
          <cell r="B57" t="str">
            <v>RAFAELLA FERREIRA DE OLIVEIRA</v>
          </cell>
          <cell r="C57" t="str">
            <v>AUXILIAR</v>
          </cell>
          <cell r="D57">
            <v>3</v>
          </cell>
          <cell r="E57" t="str">
            <v>HMI - HOSPITAL MATERNO INFANTIL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1872.86</v>
          </cell>
          <cell r="N57">
            <v>2875.96</v>
          </cell>
          <cell r="O57">
            <v>342.01</v>
          </cell>
          <cell r="P57">
            <v>2533.9499999999998</v>
          </cell>
        </row>
        <row r="58">
          <cell r="B58" t="str">
            <v>SARA ALVES DA SILVA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E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2060.16</v>
          </cell>
          <cell r="N58">
            <v>2700.7</v>
          </cell>
          <cell r="O58">
            <v>210.28</v>
          </cell>
          <cell r="P58">
            <v>2490.42</v>
          </cell>
        </row>
        <row r="59">
          <cell r="B59" t="str">
            <v>NYCOLLAS MATOS AFONSO SILVA</v>
          </cell>
          <cell r="C59" t="str">
            <v>AUXILIAR</v>
          </cell>
          <cell r="D59">
            <v>3</v>
          </cell>
          <cell r="E59" t="str">
            <v>HMI - HOSPITAL MATERNO INFANTIL</v>
          </cell>
          <cell r="F59" t="str">
            <v>AUXILIAR OPERACIONAL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1455.96</v>
          </cell>
          <cell r="N59">
            <v>1856.69</v>
          </cell>
          <cell r="O59">
            <v>229.18</v>
          </cell>
          <cell r="P59">
            <v>1627.51</v>
          </cell>
        </row>
        <row r="60">
          <cell r="B60" t="str">
            <v>DEBORA CRISTINA ALVES DA SILVA MACHADO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2518.38</v>
          </cell>
          <cell r="N60">
            <v>3263.38</v>
          </cell>
          <cell r="O60">
            <v>422.85</v>
          </cell>
          <cell r="P60">
            <v>2840.53</v>
          </cell>
        </row>
        <row r="61">
          <cell r="B61" t="str">
            <v>HELIANDRA MIRANDA DOS SANTOS</v>
          </cell>
          <cell r="C61" t="str">
            <v>TÉCNICO (A)</v>
          </cell>
          <cell r="D61">
            <v>3</v>
          </cell>
          <cell r="E61" t="str">
            <v>HMI - HOSPITAL MATERNO INFANTIL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2060.16</v>
          </cell>
          <cell r="N61">
            <v>2747.75</v>
          </cell>
          <cell r="O61">
            <v>211.62</v>
          </cell>
          <cell r="P61">
            <v>2536.13</v>
          </cell>
        </row>
        <row r="62">
          <cell r="B62" t="str">
            <v>BARBARA CARDOSO SABINO</v>
          </cell>
          <cell r="C62" t="str">
            <v>PSICÓLOGO (A)</v>
          </cell>
          <cell r="D62">
            <v>3</v>
          </cell>
          <cell r="E62" t="str">
            <v>HMI - HOSPITAL MATERNO INFANTIL</v>
          </cell>
          <cell r="F62" t="str">
            <v>PSICOLOGO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4664.53</v>
          </cell>
          <cell r="N62">
            <v>5814.25</v>
          </cell>
          <cell r="O62">
            <v>1029.29</v>
          </cell>
          <cell r="P62">
            <v>4784.96</v>
          </cell>
        </row>
        <row r="63">
          <cell r="B63" t="str">
            <v>KARITA FERNANDA MARTINS PEREIRA</v>
          </cell>
          <cell r="C63" t="str">
            <v>FISIOTERAPEUTA</v>
          </cell>
          <cell r="D63">
            <v>3</v>
          </cell>
          <cell r="E63" t="str">
            <v>HMI - HOSPITAL MATERNO INFANTIL</v>
          </cell>
          <cell r="F63" t="str">
            <v>FISIOTERAPEUTA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2736.27</v>
          </cell>
          <cell r="N63">
            <v>3357.73</v>
          </cell>
          <cell r="O63">
            <v>341.76</v>
          </cell>
          <cell r="P63">
            <v>3015.97</v>
          </cell>
        </row>
        <row r="64">
          <cell r="B64" t="str">
            <v>ALINE MARIA DOS ANJOS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2060.16</v>
          </cell>
          <cell r="N64">
            <v>2747.7</v>
          </cell>
          <cell r="O64">
            <v>211.62</v>
          </cell>
          <cell r="P64">
            <v>2536.08</v>
          </cell>
        </row>
        <row r="65">
          <cell r="B65" t="str">
            <v>KEILA DIAS DOS SANTOS</v>
          </cell>
          <cell r="C65" t="str">
            <v>TÉCNICO (A)</v>
          </cell>
          <cell r="D65">
            <v>3</v>
          </cell>
          <cell r="E65" t="str">
            <v>HMI - HOSPITAL MATERNO INFANTIL</v>
          </cell>
          <cell r="F65" t="str">
            <v>TECNICO (A) DE ENFERMAGEM</v>
          </cell>
          <cell r="G65" t="str">
            <v>N</v>
          </cell>
          <cell r="H65" t="str">
            <v>D</v>
          </cell>
          <cell r="I65">
            <v>1771.52</v>
          </cell>
          <cell r="J65">
            <v>2024</v>
          </cell>
          <cell r="K65">
            <v>4</v>
          </cell>
          <cell r="L65">
            <v>677.28</v>
          </cell>
          <cell r="M65">
            <v>2060.16</v>
          </cell>
          <cell r="N65">
            <v>3397.28</v>
          </cell>
          <cell r="O65">
            <v>3397.28</v>
          </cell>
          <cell r="P65">
            <v>0</v>
          </cell>
        </row>
        <row r="66">
          <cell r="B66" t="str">
            <v>GABRIEL GUERRA NEVES</v>
          </cell>
          <cell r="C66" t="str">
            <v>PORTEIRO</v>
          </cell>
          <cell r="D66">
            <v>3</v>
          </cell>
          <cell r="E66" t="str">
            <v>HMI - HOSPITAL MATERNO INFANTIL</v>
          </cell>
          <cell r="F66" t="str">
            <v>AGENTE DE PORTARIA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1558.22</v>
          </cell>
          <cell r="N66">
            <v>1755.97</v>
          </cell>
          <cell r="O66">
            <v>219.56</v>
          </cell>
          <cell r="P66">
            <v>1536.41</v>
          </cell>
        </row>
        <row r="67">
          <cell r="B67" t="str">
            <v>SARA HYAPONNIRA LOUZEIRO ROCHA</v>
          </cell>
          <cell r="C67" t="str">
            <v>ASSISTENTE SOCIAL</v>
          </cell>
          <cell r="D67">
            <v>3</v>
          </cell>
          <cell r="E67" t="str">
            <v>HMI - HOSPITAL MATERNO INFANTIL</v>
          </cell>
          <cell r="F67" t="str">
            <v>ASSISTENTE SOCIAL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3180.37</v>
          </cell>
          <cell r="N67">
            <v>4152.3999999999996</v>
          </cell>
          <cell r="O67">
            <v>486.78</v>
          </cell>
          <cell r="P67">
            <v>3665.62</v>
          </cell>
        </row>
        <row r="68">
          <cell r="B68" t="str">
            <v>FRANCIELLY FERREIRA QUEIROZ</v>
          </cell>
          <cell r="C68" t="str">
            <v>ASSISTENTE</v>
          </cell>
          <cell r="D68">
            <v>3</v>
          </cell>
          <cell r="E68" t="str">
            <v>HMI - HOSPITAL MATERNO INFANTIL</v>
          </cell>
          <cell r="F68" t="str">
            <v>ASSISTENTE ADMINISTRATIVO</v>
          </cell>
          <cell r="G68" t="str">
            <v>N</v>
          </cell>
          <cell r="H68" t="str">
            <v>P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2060.16</v>
          </cell>
          <cell r="N68">
            <v>82.39</v>
          </cell>
          <cell r="O68">
            <v>0</v>
          </cell>
          <cell r="P68">
            <v>82.39</v>
          </cell>
        </row>
        <row r="69">
          <cell r="B69" t="str">
            <v>WILLYAN DAVID SILVA GONCALVES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DE TI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2060.16</v>
          </cell>
          <cell r="N69">
            <v>2325.0300000000002</v>
          </cell>
          <cell r="O69">
            <v>173.5</v>
          </cell>
          <cell r="P69">
            <v>2151.5300000000002</v>
          </cell>
        </row>
        <row r="70">
          <cell r="B70" t="str">
            <v>FELISA ERICA FERNANDEZ YTURRE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3085</v>
          </cell>
          <cell r="N70">
            <v>4124.5200000000004</v>
          </cell>
          <cell r="O70">
            <v>548.75</v>
          </cell>
          <cell r="P70">
            <v>3575.77</v>
          </cell>
        </row>
        <row r="71">
          <cell r="B71" t="str">
            <v>CLEVIO DONIZETT VIEIRA</v>
          </cell>
          <cell r="C71" t="str">
            <v>PORTEIRO</v>
          </cell>
          <cell r="D71">
            <v>3</v>
          </cell>
          <cell r="E71" t="str">
            <v>HMI - HOSPITAL MATERNO INFANTIL</v>
          </cell>
          <cell r="F71" t="str">
            <v>AGENTE DE PORTARIA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1558.22</v>
          </cell>
          <cell r="N71">
            <v>1997.23</v>
          </cell>
          <cell r="O71">
            <v>145.24</v>
          </cell>
          <cell r="P71">
            <v>1851.99</v>
          </cell>
        </row>
        <row r="72">
          <cell r="B72" t="str">
            <v>VANESSA DOS SANTOS ALMEIDA BERNADO</v>
          </cell>
          <cell r="C72" t="str">
            <v>TÉCNICO (A)</v>
          </cell>
          <cell r="D72">
            <v>3</v>
          </cell>
          <cell r="E72" t="str">
            <v>HMI - HOSPITAL MATERNO INFANTIL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2060.16</v>
          </cell>
          <cell r="N72">
            <v>2983.85</v>
          </cell>
          <cell r="O72">
            <v>357.21</v>
          </cell>
          <cell r="P72">
            <v>2626.64</v>
          </cell>
        </row>
        <row r="73">
          <cell r="B73" t="str">
            <v>SALLIZA LEMOS MIRANDA LOPES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2760.06</v>
          </cell>
          <cell r="O73">
            <v>211.62</v>
          </cell>
          <cell r="P73">
            <v>2548.44</v>
          </cell>
        </row>
        <row r="74">
          <cell r="B74" t="str">
            <v>MARIA HELENA FERREIRA DE SALES</v>
          </cell>
          <cell r="C74" t="str">
            <v>AUXILIAR</v>
          </cell>
          <cell r="D74">
            <v>3</v>
          </cell>
          <cell r="E74" t="str">
            <v>HMI - HOSPITAL MATERNO INFANTIL</v>
          </cell>
          <cell r="F74" t="str">
            <v>AUXILIAR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1978.76</v>
          </cell>
          <cell r="N74">
            <v>2523.0300000000002</v>
          </cell>
          <cell r="O74">
            <v>329.95</v>
          </cell>
          <cell r="P74">
            <v>2193.08</v>
          </cell>
        </row>
        <row r="75">
          <cell r="B75" t="str">
            <v>KENNIMAR LOPES DOS SANTOS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2060.16</v>
          </cell>
          <cell r="N75">
            <v>2657.05</v>
          </cell>
          <cell r="O75">
            <v>428.37</v>
          </cell>
          <cell r="P75">
            <v>2228.6799999999998</v>
          </cell>
        </row>
        <row r="76">
          <cell r="B76" t="str">
            <v>ESTELA MARQUES DA SILVEIRA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2060.16</v>
          </cell>
          <cell r="N76">
            <v>2988.65</v>
          </cell>
          <cell r="O76">
            <v>456.81</v>
          </cell>
          <cell r="P76">
            <v>2531.84</v>
          </cell>
        </row>
        <row r="77">
          <cell r="B77" t="str">
            <v>RENE DA SILVA</v>
          </cell>
          <cell r="C77" t="str">
            <v>SUPERVISOR</v>
          </cell>
          <cell r="D77">
            <v>3</v>
          </cell>
          <cell r="E77" t="str">
            <v>HMI - HOSPITAL MATERNO INFANTIL</v>
          </cell>
          <cell r="F77" t="str">
            <v>SUPERVISOR (A) DE HIGIENIZACAO E RESIDUOS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3771.03</v>
          </cell>
          <cell r="N77">
            <v>5053.43</v>
          </cell>
          <cell r="O77">
            <v>839.46</v>
          </cell>
          <cell r="P77">
            <v>4213.97</v>
          </cell>
        </row>
        <row r="78">
          <cell r="B78" t="str">
            <v>MARIANY RIBEIRO LIMA</v>
          </cell>
          <cell r="C78" t="str">
            <v>PSICÓLOGO (A)</v>
          </cell>
          <cell r="D78">
            <v>3</v>
          </cell>
          <cell r="E78" t="str">
            <v>HMI - HOSPITAL MATERNO INFANTIL</v>
          </cell>
          <cell r="F78" t="str">
            <v>PSICOLOGO (A)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4664.53</v>
          </cell>
          <cell r="N78">
            <v>5758.72</v>
          </cell>
          <cell r="O78">
            <v>1029.29</v>
          </cell>
          <cell r="P78">
            <v>4729.43</v>
          </cell>
        </row>
        <row r="79">
          <cell r="B79" t="str">
            <v>CARLA PATRICIA DE ARAUJO QUEIROZ</v>
          </cell>
          <cell r="C79" t="str">
            <v>ENFERMEIRO (A)</v>
          </cell>
          <cell r="D79">
            <v>3</v>
          </cell>
          <cell r="E79" t="str">
            <v>HMI - HOSPITAL MATERNO INFANTIL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3085</v>
          </cell>
          <cell r="N79">
            <v>3367.4</v>
          </cell>
          <cell r="O79">
            <v>343.65</v>
          </cell>
          <cell r="P79">
            <v>3023.75</v>
          </cell>
        </row>
        <row r="80">
          <cell r="B80" t="str">
            <v>MARIA EDIENE PEREIRA DA SILVA</v>
          </cell>
          <cell r="C80" t="str">
            <v>ASSISTENTE</v>
          </cell>
          <cell r="D80">
            <v>3</v>
          </cell>
          <cell r="E80" t="str">
            <v>HMI - HOSPITAL MATERNO INFANTIL</v>
          </cell>
          <cell r="F80" t="str">
            <v>ASSISTENTE ADMINISTRATIVO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2060.16</v>
          </cell>
          <cell r="N80">
            <v>2598.13</v>
          </cell>
          <cell r="O80">
            <v>322.52999999999997</v>
          </cell>
          <cell r="P80">
            <v>2275.6</v>
          </cell>
        </row>
        <row r="81">
          <cell r="B81" t="str">
            <v>DAYENNE FERNANDES DA SILVA MENDES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2518.38</v>
          </cell>
          <cell r="N81">
            <v>3115.35</v>
          </cell>
          <cell r="O81">
            <v>250.02</v>
          </cell>
          <cell r="P81">
            <v>2865.33</v>
          </cell>
        </row>
        <row r="82">
          <cell r="B82" t="str">
            <v>LUCIENE SOUZA PEREIRA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2060.16</v>
          </cell>
          <cell r="N82">
            <v>2850.99</v>
          </cell>
          <cell r="O82">
            <v>555.91999999999996</v>
          </cell>
          <cell r="P82">
            <v>2295.0700000000002</v>
          </cell>
        </row>
        <row r="83">
          <cell r="B83" t="str">
            <v>RAFAELLA ALVES TOME</v>
          </cell>
          <cell r="C83" t="str">
            <v>FONOAUDIÓLOGO</v>
          </cell>
          <cell r="D83">
            <v>3</v>
          </cell>
          <cell r="E83" t="str">
            <v>HMI - HOSPITAL MATERNO INFANTIL</v>
          </cell>
          <cell r="F83" t="str">
            <v>FONOAUDIOLOGO (A)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5300.61</v>
          </cell>
          <cell r="N83">
            <v>6245</v>
          </cell>
          <cell r="O83">
            <v>1122.29</v>
          </cell>
          <cell r="P83">
            <v>5122.71</v>
          </cell>
        </row>
        <row r="84">
          <cell r="B84" t="str">
            <v>MARILANE OLIVEIRA DE FIGUEIREDO</v>
          </cell>
          <cell r="C84" t="str">
            <v>FISIOTERAPEUTA</v>
          </cell>
          <cell r="D84">
            <v>3</v>
          </cell>
          <cell r="E84" t="str">
            <v>HMI - HOSPITAL MATERNO INFANTIL</v>
          </cell>
          <cell r="F84" t="str">
            <v>FISIOTERAPEUTA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2736.27</v>
          </cell>
          <cell r="N84">
            <v>3653.34</v>
          </cell>
          <cell r="O84">
            <v>419.05</v>
          </cell>
          <cell r="P84">
            <v>3234.29</v>
          </cell>
        </row>
        <row r="85">
          <cell r="B85" t="str">
            <v>TAIRES SILVA DANTAS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ENFERMAGEM</v>
          </cell>
          <cell r="G85" t="str">
            <v>N</v>
          </cell>
          <cell r="H85" t="str">
            <v>E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2060.16</v>
          </cell>
          <cell r="N85">
            <v>2615.4299999999998</v>
          </cell>
          <cell r="O85">
            <v>198.92</v>
          </cell>
          <cell r="P85">
            <v>2416.5100000000002</v>
          </cell>
        </row>
        <row r="86">
          <cell r="B86" t="str">
            <v>LAIANE FERNANDES OLIVEIRA CUNHA</v>
          </cell>
          <cell r="C86" t="str">
            <v>ENFERMEIRO (A)</v>
          </cell>
          <cell r="D86">
            <v>3</v>
          </cell>
          <cell r="E86" t="str">
            <v>HMI - HOSPITAL MATERNO INFANTIL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4</v>
          </cell>
          <cell r="L86">
            <v>0</v>
          </cell>
          <cell r="M86">
            <v>3085</v>
          </cell>
          <cell r="N86">
            <v>3675.9</v>
          </cell>
          <cell r="O86">
            <v>425.14</v>
          </cell>
          <cell r="P86">
            <v>3250.76</v>
          </cell>
        </row>
        <row r="87">
          <cell r="B87" t="str">
            <v>ERIKA VANESSA ALMEIDA DOS SANTOS OLIVEIRA</v>
          </cell>
          <cell r="C87" t="str">
            <v>TÉCNICO (A)</v>
          </cell>
          <cell r="D87">
            <v>3</v>
          </cell>
          <cell r="E87" t="str">
            <v>HMI - HOSPITAL MATERNO INFANTIL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2060.16</v>
          </cell>
          <cell r="N87">
            <v>2519.64</v>
          </cell>
          <cell r="O87">
            <v>402.82</v>
          </cell>
          <cell r="P87">
            <v>2116.8200000000002</v>
          </cell>
        </row>
        <row r="88">
          <cell r="B88" t="str">
            <v>UERBERTH JANCEN PEREIRA</v>
          </cell>
          <cell r="C88" t="str">
            <v>ASSISTENTE</v>
          </cell>
          <cell r="D88">
            <v>3</v>
          </cell>
          <cell r="E88" t="str">
            <v>HMI - HOSPITAL MATERNO INFANTIL</v>
          </cell>
          <cell r="F88" t="str">
            <v>ASSISTENTE DE TI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2060.16</v>
          </cell>
          <cell r="N88">
            <v>2355.3200000000002</v>
          </cell>
          <cell r="O88">
            <v>297.11</v>
          </cell>
          <cell r="P88">
            <v>2058.21</v>
          </cell>
        </row>
        <row r="89">
          <cell r="B89" t="str">
            <v>DEBORA RODRIGUES DE SOUZA</v>
          </cell>
          <cell r="C89" t="str">
            <v>COORDENADOR (A)</v>
          </cell>
          <cell r="D89">
            <v>3</v>
          </cell>
          <cell r="E89" t="str">
            <v>HMI - HOSPITAL MATERNO INFANTIL</v>
          </cell>
          <cell r="F89" t="str">
            <v>COORDENADOR (A) DE ENFERMAGEM</v>
          </cell>
          <cell r="G89" t="str">
            <v>N</v>
          </cell>
          <cell r="H89" t="str">
            <v>D</v>
          </cell>
          <cell r="I89">
            <v>5630.8</v>
          </cell>
          <cell r="J89">
            <v>2024</v>
          </cell>
          <cell r="K89">
            <v>4</v>
          </cell>
          <cell r="L89">
            <v>2651.36</v>
          </cell>
          <cell r="M89">
            <v>4618.95</v>
          </cell>
          <cell r="N89">
            <v>18235.05</v>
          </cell>
          <cell r="O89">
            <v>18235.05</v>
          </cell>
          <cell r="P89">
            <v>0</v>
          </cell>
        </row>
        <row r="90">
          <cell r="B90" t="str">
            <v>SARAH LYSSA CARVALHO GONCALVES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E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2060.16</v>
          </cell>
          <cell r="N90">
            <v>2637.56</v>
          </cell>
          <cell r="O90">
            <v>198.92</v>
          </cell>
          <cell r="P90">
            <v>2438.64</v>
          </cell>
        </row>
        <row r="91">
          <cell r="B91" t="str">
            <v>MURILO CANDIDO FLAUSINO</v>
          </cell>
          <cell r="C91" t="str">
            <v>BIOMÉDICO (A)</v>
          </cell>
          <cell r="D91">
            <v>3</v>
          </cell>
          <cell r="E91" t="str">
            <v>HMI - HOSPITAL MATERNO INFANTIL</v>
          </cell>
          <cell r="F91" t="str">
            <v>BIOMEDICO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3153.36</v>
          </cell>
          <cell r="N91">
            <v>4414.7</v>
          </cell>
          <cell r="O91">
            <v>626.45000000000005</v>
          </cell>
          <cell r="P91">
            <v>3788.25</v>
          </cell>
        </row>
        <row r="92">
          <cell r="B92" t="str">
            <v>JOYSTER AZEVEDO MOTA ARAUJO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1558.22</v>
          </cell>
          <cell r="N92">
            <v>2070.88</v>
          </cell>
          <cell r="O92">
            <v>169.95</v>
          </cell>
          <cell r="P92">
            <v>1900.93</v>
          </cell>
        </row>
        <row r="93">
          <cell r="B93" t="str">
            <v>LUANA BARROS DA LUZ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2680.99</v>
          </cell>
          <cell r="O93">
            <v>428.37</v>
          </cell>
          <cell r="P93">
            <v>2252.62</v>
          </cell>
        </row>
        <row r="94">
          <cell r="B94" t="str">
            <v>GISLAINE SANTANA GOIS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2060.16</v>
          </cell>
          <cell r="N94">
            <v>2793.34</v>
          </cell>
          <cell r="O94">
            <v>335.23</v>
          </cell>
          <cell r="P94">
            <v>2458.11</v>
          </cell>
        </row>
        <row r="95">
          <cell r="B95" t="str">
            <v>ELIZANGELA CRESCENCIO DE OLIVEIRA</v>
          </cell>
          <cell r="C95" t="str">
            <v>ENFERMEIRO (A)</v>
          </cell>
          <cell r="D95">
            <v>3</v>
          </cell>
          <cell r="E95" t="str">
            <v>HMI - HOSPITAL MATERNO INFANTIL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3085</v>
          </cell>
          <cell r="N95">
            <v>3837.47</v>
          </cell>
          <cell r="O95">
            <v>510.65</v>
          </cell>
          <cell r="P95">
            <v>3326.82</v>
          </cell>
        </row>
        <row r="96">
          <cell r="B96" t="str">
            <v>CLEIDE LUIZ CORDEIRO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2060.16</v>
          </cell>
          <cell r="N96">
            <v>3030.98</v>
          </cell>
          <cell r="O96">
            <v>731.12</v>
          </cell>
          <cell r="P96">
            <v>2299.86</v>
          </cell>
        </row>
        <row r="97">
          <cell r="B97" t="str">
            <v>JULIANA SILVA OLIVEIRA</v>
          </cell>
          <cell r="C97" t="str">
            <v>TÉCNICO (A)</v>
          </cell>
          <cell r="D97">
            <v>3</v>
          </cell>
          <cell r="E97" t="str">
            <v>HMI - HOSPITAL MATERNO INFANTIL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2060.16</v>
          </cell>
          <cell r="N97">
            <v>3102.43</v>
          </cell>
          <cell r="O97">
            <v>241.9</v>
          </cell>
          <cell r="P97">
            <v>2860.53</v>
          </cell>
        </row>
        <row r="98">
          <cell r="B98" t="str">
            <v>ANA BEATRIZ FERREIRA DA SILVA</v>
          </cell>
          <cell r="C98" t="str">
            <v>AUXILIAR</v>
          </cell>
          <cell r="D98">
            <v>3</v>
          </cell>
          <cell r="E98" t="str">
            <v>HMI - HOSPITAL MATERNO INFANTIL</v>
          </cell>
          <cell r="F98" t="str">
            <v>AUXILIAR DE FARMACIA</v>
          </cell>
          <cell r="G98" t="str">
            <v>N</v>
          </cell>
          <cell r="H98" t="str">
            <v>D</v>
          </cell>
          <cell r="I98">
            <v>1999.03</v>
          </cell>
          <cell r="J98">
            <v>2024</v>
          </cell>
          <cell r="K98">
            <v>4</v>
          </cell>
          <cell r="L98">
            <v>749.64</v>
          </cell>
          <cell r="M98">
            <v>1872.86</v>
          </cell>
          <cell r="N98">
            <v>5147.5</v>
          </cell>
          <cell r="O98">
            <v>5147.5</v>
          </cell>
          <cell r="P98">
            <v>0</v>
          </cell>
        </row>
        <row r="99">
          <cell r="B99" t="str">
            <v>ALYNE PEREIRA RODRIGUES</v>
          </cell>
          <cell r="C99" t="str">
            <v>ENFERMEIRO (A)</v>
          </cell>
          <cell r="D99">
            <v>3</v>
          </cell>
          <cell r="E99" t="str">
            <v>HMI - HOSPITAL MATERNO INFANTIL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4</v>
          </cell>
          <cell r="L99">
            <v>0</v>
          </cell>
          <cell r="M99">
            <v>3085</v>
          </cell>
          <cell r="N99">
            <v>3367.4</v>
          </cell>
          <cell r="O99">
            <v>343.65</v>
          </cell>
          <cell r="P99">
            <v>3023.75</v>
          </cell>
        </row>
        <row r="100">
          <cell r="B100" t="str">
            <v>REILA CAMARGO COUTINHO</v>
          </cell>
          <cell r="C100" t="str">
            <v>COORDENADOR (A)</v>
          </cell>
          <cell r="D100">
            <v>3</v>
          </cell>
          <cell r="E100" t="str">
            <v>HMI - HOSPITAL MATERNO INFANTIL</v>
          </cell>
          <cell r="F100" t="str">
            <v>COORDENADOR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4618.95</v>
          </cell>
          <cell r="N100">
            <v>6363.25</v>
          </cell>
          <cell r="O100">
            <v>1368.4</v>
          </cell>
          <cell r="P100">
            <v>4994.8500000000004</v>
          </cell>
        </row>
        <row r="101">
          <cell r="B101" t="str">
            <v>BEATRIZ PEREIRA DOS SANTOS</v>
          </cell>
          <cell r="C101" t="str">
            <v>FISIOTERAPEUTA</v>
          </cell>
          <cell r="D101">
            <v>3</v>
          </cell>
          <cell r="E101" t="str">
            <v>HMI - HOSPITAL MATERNO INFANTIL</v>
          </cell>
          <cell r="F101" t="str">
            <v>FISIOTERAPEUTA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2736.27</v>
          </cell>
          <cell r="N101">
            <v>3061.3</v>
          </cell>
          <cell r="O101">
            <v>290.70999999999998</v>
          </cell>
          <cell r="P101">
            <v>2770.59</v>
          </cell>
        </row>
        <row r="102">
          <cell r="B102" t="str">
            <v>SORAYA SIMONE SANTIAGO SANTOS SPINDOLA PEREIRA</v>
          </cell>
          <cell r="C102" t="str">
            <v>RECEPCIONISTA</v>
          </cell>
          <cell r="D102">
            <v>3</v>
          </cell>
          <cell r="E102" t="str">
            <v>HMI - HOSPITAL MATERNO INFANTIL</v>
          </cell>
          <cell r="F102" t="str">
            <v>RECEPCIONISTA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1482.91</v>
          </cell>
          <cell r="N102">
            <v>1974.05</v>
          </cell>
          <cell r="O102">
            <v>145.97</v>
          </cell>
          <cell r="P102">
            <v>1828.08</v>
          </cell>
        </row>
        <row r="103">
          <cell r="B103" t="str">
            <v>ANDRESSA LINHARES RIBEIRO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2832.52</v>
          </cell>
          <cell r="O103">
            <v>335.23</v>
          </cell>
          <cell r="P103">
            <v>2497.29</v>
          </cell>
        </row>
        <row r="104">
          <cell r="B104" t="str">
            <v>KATHERINE CRISTINA DE OLIVEIRA CARVALHAES</v>
          </cell>
          <cell r="C104" t="str">
            <v>ASSISTENTE</v>
          </cell>
          <cell r="D104">
            <v>3</v>
          </cell>
          <cell r="E104" t="str">
            <v>HMI - HOSPITAL MATERNO INFANTIL</v>
          </cell>
          <cell r="F104" t="str">
            <v>ASSISTENTE ADMINISTRATIVO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2687.22</v>
          </cell>
          <cell r="O104">
            <v>322.52999999999997</v>
          </cell>
          <cell r="P104">
            <v>2364.69</v>
          </cell>
        </row>
        <row r="105">
          <cell r="B105" t="str">
            <v>ALZIRA TEIXEIRA CHAGAS DE ARRUDA</v>
          </cell>
          <cell r="C105" t="str">
            <v>FARMACÊUTICO</v>
          </cell>
          <cell r="D105">
            <v>3</v>
          </cell>
          <cell r="E105" t="str">
            <v>HMI - HOSPITAL MATERNO INFANTIL</v>
          </cell>
          <cell r="F105" t="str">
            <v>FARMACEUTICO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3334.23</v>
          </cell>
          <cell r="N105">
            <v>3783.34</v>
          </cell>
          <cell r="O105">
            <v>643.35</v>
          </cell>
          <cell r="P105">
            <v>3139.99</v>
          </cell>
        </row>
        <row r="106">
          <cell r="B106" t="str">
            <v>FRANCISCO THALES FERREIRA DE SOUSA</v>
          </cell>
          <cell r="C106" t="str">
            <v>PORTEIRO</v>
          </cell>
          <cell r="D106">
            <v>3</v>
          </cell>
          <cell r="E106" t="str">
            <v>HMI - HOSPITAL MATERNO INFANTIL</v>
          </cell>
          <cell r="F106" t="str">
            <v>AGENTE DE PORTARIA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1558.22</v>
          </cell>
          <cell r="N106">
            <v>1816.52</v>
          </cell>
          <cell r="O106">
            <v>219.56</v>
          </cell>
          <cell r="P106">
            <v>1596.96</v>
          </cell>
        </row>
        <row r="107">
          <cell r="B107" t="str">
            <v>KLENYLTON GUIMARAES DA SILVA</v>
          </cell>
          <cell r="C107" t="str">
            <v>RECEPCIONISTA</v>
          </cell>
          <cell r="D107">
            <v>3</v>
          </cell>
          <cell r="E107" t="str">
            <v>HMI - HOSPITAL MATERNO INFANTIL</v>
          </cell>
          <cell r="F107" t="str">
            <v>RECEPCIONISTA</v>
          </cell>
          <cell r="G107" t="str">
            <v>N</v>
          </cell>
          <cell r="H107" t="str">
            <v>D</v>
          </cell>
          <cell r="I107">
            <v>1412.25</v>
          </cell>
          <cell r="J107">
            <v>2024</v>
          </cell>
          <cell r="K107">
            <v>4</v>
          </cell>
          <cell r="L107">
            <v>588.44000000000005</v>
          </cell>
          <cell r="M107">
            <v>1482.91</v>
          </cell>
          <cell r="N107">
            <v>3095.97</v>
          </cell>
          <cell r="O107">
            <v>3095.97</v>
          </cell>
          <cell r="P107">
            <v>0</v>
          </cell>
        </row>
        <row r="108">
          <cell r="B108" t="str">
            <v>FLAVIA CRISTINA BARBOSA</v>
          </cell>
          <cell r="C108" t="str">
            <v>AUXILIAR</v>
          </cell>
          <cell r="D108">
            <v>3</v>
          </cell>
          <cell r="E108" t="str">
            <v>HMI - HOSPITAL MATERNO INFANTIL</v>
          </cell>
          <cell r="F108" t="str">
            <v>AUXILIAR DE FARMACIA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1872.86</v>
          </cell>
          <cell r="N108">
            <v>2492.91</v>
          </cell>
          <cell r="O108">
            <v>181.22</v>
          </cell>
          <cell r="P108">
            <v>2311.69</v>
          </cell>
        </row>
        <row r="109">
          <cell r="B109" t="str">
            <v>ROBERTA OLIVEIRA LEAO</v>
          </cell>
          <cell r="C109" t="str">
            <v>PORTEIRO</v>
          </cell>
          <cell r="D109">
            <v>3</v>
          </cell>
          <cell r="E109" t="str">
            <v>HMI - HOSPITAL MATERNO INFANTIL</v>
          </cell>
          <cell r="F109" t="str">
            <v>AGENTE DE PORTARIA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1558.22</v>
          </cell>
          <cell r="N109">
            <v>909.43</v>
          </cell>
          <cell r="O109">
            <v>113.68</v>
          </cell>
          <cell r="P109">
            <v>795.75</v>
          </cell>
        </row>
        <row r="110">
          <cell r="B110" t="str">
            <v>EWELLYN CRISTINA ALVES DE ARAUJO</v>
          </cell>
          <cell r="C110" t="str">
            <v>FISIOTERAPEUTA</v>
          </cell>
          <cell r="D110">
            <v>3</v>
          </cell>
          <cell r="E110" t="str">
            <v>HMI - HOSPITAL MATERNO INFANTIL</v>
          </cell>
          <cell r="F110" t="str">
            <v>FISIOTERAPEUTA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2736.27</v>
          </cell>
          <cell r="N110">
            <v>3219.47</v>
          </cell>
          <cell r="O110">
            <v>435.21</v>
          </cell>
          <cell r="P110">
            <v>2784.26</v>
          </cell>
        </row>
        <row r="111">
          <cell r="B111" t="str">
            <v>DENIZE APARECIDA LUCAS DA COSTA</v>
          </cell>
          <cell r="C111" t="str">
            <v>ENFERMEIRO (A)</v>
          </cell>
          <cell r="D111">
            <v>3</v>
          </cell>
          <cell r="E111" t="str">
            <v>HMI - HOSPITAL MATERNO INFANTIL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3711.73</v>
          </cell>
          <cell r="O111">
            <v>411.02</v>
          </cell>
          <cell r="P111">
            <v>3300.71</v>
          </cell>
        </row>
        <row r="112">
          <cell r="B112" t="str">
            <v>DANIEL FERREIRA DA SILVA</v>
          </cell>
          <cell r="C112" t="str">
            <v>TÉCNICO (A)</v>
          </cell>
          <cell r="D112">
            <v>3</v>
          </cell>
          <cell r="E112" t="str">
            <v>HMI - HOSPITAL MATERNO INFANTIL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2518.38</v>
          </cell>
          <cell r="N112">
            <v>3463.07</v>
          </cell>
          <cell r="O112">
            <v>442.83</v>
          </cell>
          <cell r="P112">
            <v>3020.24</v>
          </cell>
        </row>
        <row r="113">
          <cell r="B113" t="str">
            <v>ENDRIO FREIRE LIMA</v>
          </cell>
          <cell r="C113" t="str">
            <v>AUXILIAR</v>
          </cell>
          <cell r="D113">
            <v>3</v>
          </cell>
          <cell r="E113" t="str">
            <v>HMI - HOSPITAL MATERNO INFANTIL</v>
          </cell>
          <cell r="F113" t="str">
            <v>AUXILIAR DE FARMACIA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1872.86</v>
          </cell>
          <cell r="N113">
            <v>2862.48</v>
          </cell>
          <cell r="O113">
            <v>210.27</v>
          </cell>
          <cell r="P113">
            <v>2652.21</v>
          </cell>
        </row>
        <row r="114">
          <cell r="B114" t="str">
            <v>NATALIA SOCORRO DE OLIVEIRA</v>
          </cell>
          <cell r="C114" t="str">
            <v>ENFERMEIRO (A)</v>
          </cell>
          <cell r="D114">
            <v>3</v>
          </cell>
          <cell r="E114" t="str">
            <v>HMI - HOSPITAL MATERNO INFANTIL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3085</v>
          </cell>
          <cell r="N114">
            <v>3960.42</v>
          </cell>
          <cell r="O114">
            <v>501.96</v>
          </cell>
          <cell r="P114">
            <v>3458.46</v>
          </cell>
        </row>
        <row r="115">
          <cell r="B115" t="str">
            <v>RIVANE PEREIRA BRITO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2060.16</v>
          </cell>
          <cell r="N115">
            <v>3136.28</v>
          </cell>
          <cell r="O115">
            <v>583.26</v>
          </cell>
          <cell r="P115">
            <v>2553.02</v>
          </cell>
        </row>
        <row r="116">
          <cell r="B116" t="str">
            <v>MARISANGELA FERNANDES DA ROCHA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2060.16</v>
          </cell>
          <cell r="N116">
            <v>3087.74</v>
          </cell>
          <cell r="O116">
            <v>241.58</v>
          </cell>
          <cell r="P116">
            <v>2846.16</v>
          </cell>
        </row>
        <row r="117">
          <cell r="B117" t="str">
            <v>MARIANNY FERREIRA XAVIER</v>
          </cell>
          <cell r="C117" t="str">
            <v>ASSISTENTE</v>
          </cell>
          <cell r="D117">
            <v>3</v>
          </cell>
          <cell r="E117" t="str">
            <v>HMI - HOSPITAL MATERNO INFANTIL</v>
          </cell>
          <cell r="F117" t="str">
            <v>ASSISTENTE ADMINISTRATIVO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2060.16</v>
          </cell>
          <cell r="N117">
            <v>2709.82</v>
          </cell>
          <cell r="O117">
            <v>201.29</v>
          </cell>
          <cell r="P117">
            <v>2508.5300000000002</v>
          </cell>
        </row>
        <row r="118">
          <cell r="B118" t="str">
            <v>TAIS NAYARA SILVA DE MORAES</v>
          </cell>
          <cell r="C118" t="str">
            <v>FISIOTERAPEUTA</v>
          </cell>
          <cell r="D118">
            <v>3</v>
          </cell>
          <cell r="E118" t="str">
            <v>HMI - HOSPITAL MATERNO INFANTIL</v>
          </cell>
          <cell r="F118" t="str">
            <v>FISIOTERAPEUTA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2736.27</v>
          </cell>
          <cell r="N118">
            <v>3219.47</v>
          </cell>
          <cell r="O118">
            <v>314.81</v>
          </cell>
          <cell r="P118">
            <v>2904.66</v>
          </cell>
        </row>
        <row r="119">
          <cell r="B119" t="str">
            <v>ISABELLA BATISTA DA SILVA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2060.16</v>
          </cell>
          <cell r="N119">
            <v>2734.69</v>
          </cell>
          <cell r="O119">
            <v>322.52999999999997</v>
          </cell>
          <cell r="P119">
            <v>2412.16</v>
          </cell>
        </row>
        <row r="120">
          <cell r="B120" t="str">
            <v>MARIA EUNICE PAZ DE BRITO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2060.16</v>
          </cell>
          <cell r="N120">
            <v>2771.14</v>
          </cell>
          <cell r="O120">
            <v>365.39</v>
          </cell>
          <cell r="P120">
            <v>2405.75</v>
          </cell>
        </row>
        <row r="121">
          <cell r="B121" t="str">
            <v>LORENA RODRIGUES SILVA</v>
          </cell>
          <cell r="C121" t="str">
            <v>FISIOTERAPEUTA</v>
          </cell>
          <cell r="D121">
            <v>3</v>
          </cell>
          <cell r="E121" t="str">
            <v>HMI - HOSPITAL MATERNO INFANTIL</v>
          </cell>
          <cell r="F121" t="str">
            <v>FISIOTERAPEUTA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2736.27</v>
          </cell>
          <cell r="N121">
            <v>3843.27</v>
          </cell>
          <cell r="O121">
            <v>470.34</v>
          </cell>
          <cell r="P121">
            <v>3372.93</v>
          </cell>
        </row>
        <row r="122">
          <cell r="B122" t="str">
            <v>GEOVANE BALCANUFO DE SOUZA E SILVA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2736.27</v>
          </cell>
          <cell r="N122">
            <v>3665.74</v>
          </cell>
          <cell r="O122">
            <v>422.4</v>
          </cell>
          <cell r="P122">
            <v>3243.34</v>
          </cell>
        </row>
        <row r="123">
          <cell r="B123" t="str">
            <v>IARA KARLA ROSA XAVIER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3282.9</v>
          </cell>
          <cell r="O123">
            <v>376.14</v>
          </cell>
          <cell r="P123">
            <v>2906.76</v>
          </cell>
        </row>
        <row r="124">
          <cell r="B124" t="str">
            <v>THATILLA TALLITA RODRIGUES CORDEIRO CAMPOS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3085</v>
          </cell>
          <cell r="N124">
            <v>4124.3</v>
          </cell>
          <cell r="O124">
            <v>548.69000000000005</v>
          </cell>
          <cell r="P124">
            <v>3575.61</v>
          </cell>
        </row>
        <row r="125">
          <cell r="B125" t="str">
            <v>DAIANE PEREIRA DA SILVA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RADIOLOGIA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2824.64</v>
          </cell>
          <cell r="N125">
            <v>4265.43</v>
          </cell>
          <cell r="O125">
            <v>589.62</v>
          </cell>
          <cell r="P125">
            <v>3675.81</v>
          </cell>
        </row>
        <row r="126">
          <cell r="B126" t="str">
            <v>ANDREIA DUTRA DUARTE NOGUEIRA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2060.16</v>
          </cell>
          <cell r="N126">
            <v>3308.19</v>
          </cell>
          <cell r="O126">
            <v>265.57</v>
          </cell>
          <cell r="P126">
            <v>3042.62</v>
          </cell>
        </row>
        <row r="127">
          <cell r="B127" t="str">
            <v>LYSSA MACIEL DE SOUZA</v>
          </cell>
          <cell r="C127" t="str">
            <v>FONOAUDIÓLOGO</v>
          </cell>
          <cell r="D127">
            <v>3</v>
          </cell>
          <cell r="E127" t="str">
            <v>HMI - HOSPITAL MATERNO INFANTIL</v>
          </cell>
          <cell r="F127" t="str">
            <v>FONOAUDIOLOGO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5300.61</v>
          </cell>
          <cell r="N127">
            <v>6623.79</v>
          </cell>
          <cell r="O127">
            <v>1174.42</v>
          </cell>
          <cell r="P127">
            <v>5449.37</v>
          </cell>
        </row>
        <row r="128">
          <cell r="B128" t="str">
            <v>BARBARA OLIVEIRA MENDES</v>
          </cell>
          <cell r="C128" t="str">
            <v>PSICÓLOGO (A)</v>
          </cell>
          <cell r="D128">
            <v>3</v>
          </cell>
          <cell r="E128" t="str">
            <v>HMI - HOSPITAL MATERNO INFANTIL</v>
          </cell>
          <cell r="F128" t="str">
            <v>PSICOLOGO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4664.53</v>
          </cell>
          <cell r="N128">
            <v>6347.27</v>
          </cell>
          <cell r="O128">
            <v>1082.45</v>
          </cell>
          <cell r="P128">
            <v>5264.82</v>
          </cell>
        </row>
        <row r="129">
          <cell r="B129" t="str">
            <v>GABRIEL RODRIGUES CARVALHO</v>
          </cell>
          <cell r="C129" t="str">
            <v>FARMACÊUTICO</v>
          </cell>
          <cell r="D129">
            <v>3</v>
          </cell>
          <cell r="E129" t="str">
            <v>HMI - HOSPITAL MATERNO INFANTIL</v>
          </cell>
          <cell r="F129" t="str">
            <v>FARMACEUTICO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3334.23</v>
          </cell>
          <cell r="N129">
            <v>3783.34</v>
          </cell>
          <cell r="O129">
            <v>454.15</v>
          </cell>
          <cell r="P129">
            <v>3329.19</v>
          </cell>
        </row>
        <row r="130">
          <cell r="B130" t="str">
            <v>WENDER AGUIAR ARAUJO</v>
          </cell>
          <cell r="C130" t="str">
            <v>AUXILIAR</v>
          </cell>
          <cell r="D130">
            <v>3</v>
          </cell>
          <cell r="E130" t="str">
            <v>HMI - HOSPITAL MATERNO INFANTIL</v>
          </cell>
          <cell r="F130" t="str">
            <v>AUXILIAR DE FARMACIA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1872.86</v>
          </cell>
          <cell r="N130">
            <v>2530.12</v>
          </cell>
          <cell r="O130">
            <v>313.58999999999997</v>
          </cell>
          <cell r="P130">
            <v>2216.5300000000002</v>
          </cell>
        </row>
        <row r="131">
          <cell r="B131" t="str">
            <v>SIMEY FRANCISCO NEVES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1872.86</v>
          </cell>
          <cell r="N131">
            <v>2530.12</v>
          </cell>
          <cell r="O131">
            <v>181.22</v>
          </cell>
          <cell r="P131">
            <v>2348.9</v>
          </cell>
        </row>
        <row r="132">
          <cell r="B132" t="str">
            <v>LIDIANE APARECIDA DE OLIVEIRA RODRIGUES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4</v>
          </cell>
          <cell r="L132">
            <v>0</v>
          </cell>
          <cell r="M132">
            <v>2060.16</v>
          </cell>
          <cell r="N132">
            <v>2899.75</v>
          </cell>
          <cell r="O132">
            <v>211.62</v>
          </cell>
          <cell r="P132">
            <v>2688.13</v>
          </cell>
        </row>
        <row r="133">
          <cell r="B133" t="str">
            <v>KALLITA FERREIRA CAMPELO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3194.31</v>
          </cell>
          <cell r="O133">
            <v>237.12</v>
          </cell>
          <cell r="P133">
            <v>2957.19</v>
          </cell>
        </row>
        <row r="134">
          <cell r="B134" t="str">
            <v>RONIL PONTES MIRANDA</v>
          </cell>
          <cell r="C134" t="str">
            <v>ANALISTA</v>
          </cell>
          <cell r="D134">
            <v>3</v>
          </cell>
          <cell r="E134" t="str">
            <v>HMI - HOSPITAL MATERNO INFANTIL</v>
          </cell>
          <cell r="F134" t="str">
            <v>ANALISTA DE SISTEMA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3357.05</v>
          </cell>
          <cell r="N134">
            <v>5442.58</v>
          </cell>
          <cell r="O134">
            <v>929.3</v>
          </cell>
          <cell r="P134">
            <v>4513.28</v>
          </cell>
        </row>
        <row r="135">
          <cell r="B135" t="str">
            <v>POLLIANA GUIMARAES FERREIRA DOS SANTOS</v>
          </cell>
          <cell r="C135" t="str">
            <v>ENFERMEIRO (A)</v>
          </cell>
          <cell r="D135">
            <v>3</v>
          </cell>
          <cell r="E135" t="str">
            <v>HMI - HOSPITAL MATERNO INFANTIL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3771.03</v>
          </cell>
          <cell r="N135">
            <v>4649.8599999999997</v>
          </cell>
          <cell r="O135">
            <v>528.14</v>
          </cell>
          <cell r="P135">
            <v>4121.72</v>
          </cell>
        </row>
        <row r="136">
          <cell r="B136" t="str">
            <v>JOSE NUNES HENRIQUE NETO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2060.16</v>
          </cell>
          <cell r="N136">
            <v>2926.99</v>
          </cell>
          <cell r="O136">
            <v>211.62</v>
          </cell>
          <cell r="P136">
            <v>2715.37</v>
          </cell>
        </row>
        <row r="137">
          <cell r="B137" t="str">
            <v>LUCAS AVELINO GONCALVES DE CASTRO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2760.42</v>
          </cell>
          <cell r="O137">
            <v>198.92</v>
          </cell>
          <cell r="P137">
            <v>2561.5</v>
          </cell>
        </row>
        <row r="138">
          <cell r="B138" t="str">
            <v>LUCIENE LEMOS DA CRUZ MARQUES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2060.16</v>
          </cell>
          <cell r="N138">
            <v>2750.39</v>
          </cell>
          <cell r="O138">
            <v>322.52999999999997</v>
          </cell>
          <cell r="P138">
            <v>2427.86</v>
          </cell>
        </row>
        <row r="139">
          <cell r="B139" t="str">
            <v>JULIANA ALVES DOS ANJOS</v>
          </cell>
          <cell r="C139" t="str">
            <v>ASSISTENTE</v>
          </cell>
          <cell r="D139">
            <v>3</v>
          </cell>
          <cell r="E139" t="str">
            <v>HMI - HOSPITAL MATERNO INFANTIL</v>
          </cell>
          <cell r="F139" t="str">
            <v>ASSISTENTE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2060.16</v>
          </cell>
          <cell r="N139">
            <v>2759.62</v>
          </cell>
          <cell r="O139">
            <v>322.52999999999997</v>
          </cell>
          <cell r="P139">
            <v>2437.09</v>
          </cell>
        </row>
        <row r="140">
          <cell r="B140" t="str">
            <v>ELIANE RIBEIRO GUIMARAES</v>
          </cell>
          <cell r="C140" t="str">
            <v>FATURISTA</v>
          </cell>
          <cell r="D140">
            <v>3</v>
          </cell>
          <cell r="E140" t="str">
            <v>HMI - HOSPITAL MATERNO INFANTIL</v>
          </cell>
          <cell r="F140" t="str">
            <v>FATURISTA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3728.38</v>
          </cell>
          <cell r="N140">
            <v>4481.9399999999996</v>
          </cell>
          <cell r="O140">
            <v>489.65</v>
          </cell>
          <cell r="P140">
            <v>3992.29</v>
          </cell>
        </row>
        <row r="141">
          <cell r="B141" t="str">
            <v>RAQUEL FELICIANO DOS SANTOS</v>
          </cell>
          <cell r="C141" t="str">
            <v>FISIOTERAPEUTA</v>
          </cell>
          <cell r="D141">
            <v>3</v>
          </cell>
          <cell r="E141" t="str">
            <v>HMI - HOSPITAL MATERNO INFANTIL</v>
          </cell>
          <cell r="F141" t="str">
            <v>FISIOTERAPEUTA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2736.27</v>
          </cell>
          <cell r="N141">
            <v>3119.07</v>
          </cell>
          <cell r="O141">
            <v>304.14</v>
          </cell>
          <cell r="P141">
            <v>2814.93</v>
          </cell>
        </row>
        <row r="142">
          <cell r="B142" t="str">
            <v>NAGILA CRISTINA SANTOS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 DO TRABALHO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3427.77</v>
          </cell>
          <cell r="N142">
            <v>3710.17</v>
          </cell>
          <cell r="O142">
            <v>434.39</v>
          </cell>
          <cell r="P142">
            <v>3275.78</v>
          </cell>
        </row>
        <row r="143">
          <cell r="B143" t="str">
            <v>KARLA ALAIDE PEREIRA GARCIA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</v>
          </cell>
          <cell r="G143" t="str">
            <v>N</v>
          </cell>
          <cell r="H143" t="str">
            <v>D</v>
          </cell>
          <cell r="I143">
            <v>4506.92</v>
          </cell>
          <cell r="J143">
            <v>2024</v>
          </cell>
          <cell r="K143">
            <v>4</v>
          </cell>
          <cell r="L143">
            <v>1233.97</v>
          </cell>
          <cell r="M143">
            <v>3085</v>
          </cell>
          <cell r="N143">
            <v>12110.23</v>
          </cell>
          <cell r="O143">
            <v>12110.23</v>
          </cell>
          <cell r="P143">
            <v>0</v>
          </cell>
        </row>
        <row r="144">
          <cell r="B144" t="str">
            <v>ISA PAULA DA SILVA BORGES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3085</v>
          </cell>
          <cell r="N144">
            <v>4110.1400000000003</v>
          </cell>
          <cell r="O144">
            <v>541.73</v>
          </cell>
          <cell r="P144">
            <v>3568.41</v>
          </cell>
        </row>
        <row r="145">
          <cell r="B145" t="str">
            <v>ROBERTA LUIZA LIMA BARROS</v>
          </cell>
          <cell r="C145" t="str">
            <v>ENFERMEIRO (A)</v>
          </cell>
          <cell r="D145">
            <v>3</v>
          </cell>
          <cell r="E145" t="str">
            <v>HMI - HOSPITAL MATERNO INFANTIL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3085</v>
          </cell>
          <cell r="N145">
            <v>3712.55</v>
          </cell>
          <cell r="O145">
            <v>435.04</v>
          </cell>
          <cell r="P145">
            <v>3277.51</v>
          </cell>
        </row>
        <row r="146">
          <cell r="B146" t="str">
            <v>BEATRIZ RIBEIRO DE ALMEIDA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4</v>
          </cell>
          <cell r="L146">
            <v>0</v>
          </cell>
          <cell r="M146">
            <v>3085</v>
          </cell>
          <cell r="N146">
            <v>3675.9</v>
          </cell>
          <cell r="O146">
            <v>425.14</v>
          </cell>
          <cell r="P146">
            <v>3250.76</v>
          </cell>
        </row>
        <row r="147">
          <cell r="B147" t="str">
            <v>ILMA DE SOUSA SILVA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3302.58</v>
          </cell>
          <cell r="O147">
            <v>252.47</v>
          </cell>
          <cell r="P147">
            <v>3050.11</v>
          </cell>
        </row>
        <row r="148">
          <cell r="B148" t="str">
            <v>SARA JANE FERREIRA DA SILVA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2060.16</v>
          </cell>
          <cell r="N148">
            <v>3105.01</v>
          </cell>
          <cell r="O148">
            <v>357.23</v>
          </cell>
          <cell r="P148">
            <v>2747.78</v>
          </cell>
        </row>
        <row r="149">
          <cell r="B149" t="str">
            <v>MICHELLE SANTA BRIGIDA FERREIRA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2060.16</v>
          </cell>
          <cell r="N149">
            <v>3322.9</v>
          </cell>
          <cell r="O149">
            <v>266.35000000000002</v>
          </cell>
          <cell r="P149">
            <v>3056.55</v>
          </cell>
        </row>
        <row r="150">
          <cell r="B150" t="str">
            <v>LIDIANE DE BRITO SOARES FERREIRA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2060.16</v>
          </cell>
          <cell r="N150">
            <v>3333.47</v>
          </cell>
          <cell r="O150">
            <v>268.35000000000002</v>
          </cell>
          <cell r="P150">
            <v>3065.12</v>
          </cell>
        </row>
        <row r="151">
          <cell r="B151" t="str">
            <v>CLEONICE DOS SANTOS SOUSA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2060.16</v>
          </cell>
          <cell r="N151">
            <v>2917.31</v>
          </cell>
          <cell r="O151">
            <v>335.23</v>
          </cell>
          <cell r="P151">
            <v>2582.08</v>
          </cell>
        </row>
        <row r="152">
          <cell r="B152" t="str">
            <v>THAIS MARTINS AMORIM</v>
          </cell>
          <cell r="C152" t="str">
            <v>ENFERMEIRO (A)</v>
          </cell>
          <cell r="D152">
            <v>3</v>
          </cell>
          <cell r="E152" t="str">
            <v>HMI - HOSPITAL MATERNO INFANTIL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3085</v>
          </cell>
          <cell r="N152">
            <v>3403.71</v>
          </cell>
          <cell r="O152">
            <v>351.65</v>
          </cell>
          <cell r="P152">
            <v>3052.06</v>
          </cell>
        </row>
        <row r="153">
          <cell r="B153" t="str">
            <v>RUBIA NARA MOREIRA CECILIANO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3324.07</v>
          </cell>
          <cell r="O153">
            <v>267.26</v>
          </cell>
          <cell r="P153">
            <v>3056.81</v>
          </cell>
        </row>
        <row r="154">
          <cell r="B154" t="str">
            <v>ALESSANDRA FERNANDES SANTOS BARROS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 DO TRABALHO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2518.38</v>
          </cell>
          <cell r="N154">
            <v>3349.43</v>
          </cell>
          <cell r="O154">
            <v>250.02</v>
          </cell>
          <cell r="P154">
            <v>3099.41</v>
          </cell>
        </row>
        <row r="155">
          <cell r="B155" t="str">
            <v>ADRIENNE DE OLIVEIRA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2708.22</v>
          </cell>
          <cell r="O155">
            <v>326.29000000000002</v>
          </cell>
          <cell r="P155">
            <v>2381.9299999999998</v>
          </cell>
        </row>
        <row r="156">
          <cell r="B156" t="str">
            <v>FERNANDA RODRIGUES DA SILVA BESSA</v>
          </cell>
          <cell r="C156" t="str">
            <v>ASSISTENTE</v>
          </cell>
          <cell r="D156">
            <v>3</v>
          </cell>
          <cell r="E156" t="str">
            <v>HMI - HOSPITAL MATERNO INFANTIL</v>
          </cell>
          <cell r="F156" t="str">
            <v>ASSISTENTE ADMINISTRATIVO</v>
          </cell>
          <cell r="G156" t="str">
            <v>N</v>
          </cell>
          <cell r="H156" t="str">
            <v>P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2060.16</v>
          </cell>
          <cell r="N156">
            <v>1694.92</v>
          </cell>
          <cell r="O156">
            <v>191.59</v>
          </cell>
          <cell r="P156">
            <v>1503.33</v>
          </cell>
        </row>
        <row r="157">
          <cell r="B157" t="str">
            <v>LEILA DE SOUSA FRANÇA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2060.16</v>
          </cell>
          <cell r="N157">
            <v>2793.63</v>
          </cell>
          <cell r="O157">
            <v>310.72000000000003</v>
          </cell>
          <cell r="P157">
            <v>2482.91</v>
          </cell>
        </row>
        <row r="158">
          <cell r="B158" t="str">
            <v>RAMYLLA TEIXEIRA MAGALHAES</v>
          </cell>
          <cell r="C158" t="str">
            <v>COORDENADOR (A)</v>
          </cell>
          <cell r="D158">
            <v>3</v>
          </cell>
          <cell r="E158" t="str">
            <v>HMI - HOSPITAL MATERNO INFANTIL</v>
          </cell>
          <cell r="F158" t="str">
            <v>COORDENADOR (A) DE OBSTETRICIA E GINECOLOGIA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18972</v>
          </cell>
          <cell r="N158">
            <v>19541.16</v>
          </cell>
          <cell r="O158">
            <v>5136.7299999999996</v>
          </cell>
          <cell r="P158">
            <v>14404.43</v>
          </cell>
        </row>
        <row r="159">
          <cell r="B159" t="str">
            <v>RONILSON PIRES GOMES FERREIRA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MANUTENCAO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1558.22</v>
          </cell>
          <cell r="N159">
            <v>2191.7399999999998</v>
          </cell>
          <cell r="O159">
            <v>151.47999999999999</v>
          </cell>
          <cell r="P159">
            <v>2040.26</v>
          </cell>
        </row>
        <row r="160">
          <cell r="B160" t="str">
            <v>THAIS MARIS SALES</v>
          </cell>
          <cell r="C160" t="str">
            <v>PSICÓLOGO (A)</v>
          </cell>
          <cell r="D160">
            <v>3</v>
          </cell>
          <cell r="E160" t="str">
            <v>HMI - HOSPITAL MATERNO INFANTIL</v>
          </cell>
          <cell r="F160" t="str">
            <v>PSICOLOGO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4664.53</v>
          </cell>
          <cell r="N160">
            <v>7749.85</v>
          </cell>
          <cell r="O160">
            <v>1541.9</v>
          </cell>
          <cell r="P160">
            <v>6207.95</v>
          </cell>
        </row>
        <row r="161">
          <cell r="B161" t="str">
            <v>VALERIA MACHADO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2060.16</v>
          </cell>
          <cell r="N161">
            <v>2984.25</v>
          </cell>
          <cell r="O161">
            <v>214.37</v>
          </cell>
          <cell r="P161">
            <v>2769.88</v>
          </cell>
        </row>
        <row r="162">
          <cell r="B162" t="str">
            <v>JULIA KUBIAN REIS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2060.16</v>
          </cell>
          <cell r="N162">
            <v>3319.31</v>
          </cell>
          <cell r="O162">
            <v>247.82</v>
          </cell>
          <cell r="P162">
            <v>3071.49</v>
          </cell>
        </row>
        <row r="163">
          <cell r="B163" t="str">
            <v>JOSEFA MARQUES DA SILVA ABDALA</v>
          </cell>
          <cell r="C163" t="str">
            <v>ENFERMEIRO (A)</v>
          </cell>
          <cell r="D163">
            <v>3</v>
          </cell>
          <cell r="E163" t="str">
            <v>HMI - HOSPITAL MATERNO INFANTIL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3085</v>
          </cell>
          <cell r="N163">
            <v>3508.6</v>
          </cell>
          <cell r="O163">
            <v>393.41</v>
          </cell>
          <cell r="P163">
            <v>3115.19</v>
          </cell>
        </row>
        <row r="164">
          <cell r="B164" t="str">
            <v>IOLANDA PEREIRA DA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2060.16</v>
          </cell>
          <cell r="N164">
            <v>2954.13</v>
          </cell>
          <cell r="O164">
            <v>335.23</v>
          </cell>
          <cell r="P164">
            <v>2618.9</v>
          </cell>
        </row>
        <row r="165">
          <cell r="B165" t="str">
            <v>DAMIANA FERREIRA DA SILVA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2060.16</v>
          </cell>
          <cell r="N165">
            <v>2805.66</v>
          </cell>
          <cell r="O165">
            <v>322.52999999999997</v>
          </cell>
          <cell r="P165">
            <v>2483.13</v>
          </cell>
        </row>
        <row r="166">
          <cell r="B166" t="str">
            <v>LUSIMARIA SOARES CAMPOS FEDELIS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3409.81</v>
          </cell>
          <cell r="O166">
            <v>381.98</v>
          </cell>
          <cell r="P166">
            <v>3027.83</v>
          </cell>
        </row>
        <row r="167">
          <cell r="B167" t="str">
            <v>LEANDRO HENRIQUE AVILA SILVEIRA</v>
          </cell>
          <cell r="C167" t="str">
            <v xml:space="preserve">MÉDICO </v>
          </cell>
          <cell r="D167">
            <v>3</v>
          </cell>
          <cell r="E167" t="str">
            <v>HMI - HOSPITAL MATERNO INFANTIL</v>
          </cell>
          <cell r="F167" t="str">
            <v>MEDICO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17107.95</v>
          </cell>
          <cell r="N167">
            <v>17390.349999999999</v>
          </cell>
          <cell r="O167">
            <v>4545.26</v>
          </cell>
          <cell r="P167">
            <v>12845.09</v>
          </cell>
        </row>
        <row r="168">
          <cell r="B168" t="str">
            <v>JESSYCA DURVAL RORIZ AMORIM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2060.16</v>
          </cell>
          <cell r="N168">
            <v>3086.66</v>
          </cell>
          <cell r="O168">
            <v>223.25</v>
          </cell>
          <cell r="P168">
            <v>2863.41</v>
          </cell>
        </row>
        <row r="169">
          <cell r="B169" t="str">
            <v>RAFAELLA LAMOUNIER FIRMINO</v>
          </cell>
          <cell r="C169" t="str">
            <v>ASSESSOR</v>
          </cell>
          <cell r="D169">
            <v>3</v>
          </cell>
          <cell r="E169" t="str">
            <v>HMI - HOSPITAL MATERNO INFANTIL</v>
          </cell>
          <cell r="F169" t="str">
            <v>ASSESSOR (A) DE DIRETORIA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6854.36</v>
          </cell>
          <cell r="N169">
            <v>8464.6</v>
          </cell>
          <cell r="O169">
            <v>1682.33</v>
          </cell>
          <cell r="P169">
            <v>6782.27</v>
          </cell>
        </row>
        <row r="170">
          <cell r="B170" t="str">
            <v>LIDIANE CASTRO FIGUEIREDO</v>
          </cell>
          <cell r="C170" t="str">
            <v>COORDENADOR (A)</v>
          </cell>
          <cell r="D170">
            <v>3</v>
          </cell>
          <cell r="E170" t="str">
            <v>HMI - HOSPITAL MATERNO INFANTIL</v>
          </cell>
          <cell r="F170" t="str">
            <v>COORDENADOR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4618.95</v>
          </cell>
          <cell r="N170">
            <v>6886.29</v>
          </cell>
          <cell r="O170">
            <v>1513.18</v>
          </cell>
          <cell r="P170">
            <v>5373.11</v>
          </cell>
        </row>
        <row r="171">
          <cell r="B171" t="str">
            <v>SAMARA DO ESPIRITO SANTO OLIVEIRA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E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2060.16</v>
          </cell>
          <cell r="N171">
            <v>2778.34</v>
          </cell>
          <cell r="O171">
            <v>198.92</v>
          </cell>
          <cell r="P171">
            <v>2579.42</v>
          </cell>
        </row>
        <row r="172">
          <cell r="B172" t="str">
            <v>TARCISIO HENRIQUE LOPES DE FIGUEIREDO</v>
          </cell>
          <cell r="C172" t="str">
            <v>COORDENADOR (A)</v>
          </cell>
          <cell r="D172">
            <v>3</v>
          </cell>
          <cell r="E172" t="str">
            <v>HMI - HOSPITAL MATERNO INFANTIL</v>
          </cell>
          <cell r="F172" t="str">
            <v>COORDENADOR (A) DE SUPRIMENTOS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3631.91</v>
          </cell>
          <cell r="N172">
            <v>5805.36</v>
          </cell>
          <cell r="O172">
            <v>888.96</v>
          </cell>
          <cell r="P172">
            <v>4916.3999999999996</v>
          </cell>
        </row>
        <row r="173">
          <cell r="B173" t="str">
            <v>ELCIMAR CECILIA DOS SANTOS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2060.16</v>
          </cell>
          <cell r="N173">
            <v>2990.51</v>
          </cell>
          <cell r="O173">
            <v>211.62</v>
          </cell>
          <cell r="P173">
            <v>2778.89</v>
          </cell>
        </row>
        <row r="174">
          <cell r="B174" t="str">
            <v>CARLOS HENRIQUE SOARES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AUXILIAR DE LAVANDERIA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1455.96</v>
          </cell>
          <cell r="N174">
            <v>2051.09</v>
          </cell>
          <cell r="O174">
            <v>229.18</v>
          </cell>
          <cell r="P174">
            <v>1821.91</v>
          </cell>
        </row>
        <row r="175">
          <cell r="B175" t="str">
            <v>LUCIENE DOS REIS PEREIRA</v>
          </cell>
          <cell r="C175" t="str">
            <v>ENFERMEIRO (A)</v>
          </cell>
          <cell r="D175">
            <v>3</v>
          </cell>
          <cell r="E175" t="str">
            <v>HMI - HOSPITAL MATERNO INFANTIL</v>
          </cell>
          <cell r="F175" t="str">
            <v>ENFERMEIRO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3085</v>
          </cell>
          <cell r="N175">
            <v>3508.6</v>
          </cell>
          <cell r="O175">
            <v>379.98</v>
          </cell>
          <cell r="P175">
            <v>3128.62</v>
          </cell>
        </row>
        <row r="176">
          <cell r="B176" t="str">
            <v>MARLENE PENHA DE SOUSA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LAVANDERIA</v>
          </cell>
          <cell r="G176" t="str">
            <v>N</v>
          </cell>
          <cell r="H176" t="str">
            <v>P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1455.96</v>
          </cell>
          <cell r="N176">
            <v>1984.46</v>
          </cell>
          <cell r="O176">
            <v>227.16</v>
          </cell>
          <cell r="P176">
            <v>1757.3</v>
          </cell>
        </row>
        <row r="177">
          <cell r="B177" t="str">
            <v>KARLA VITORIA SANTOS LIMA</v>
          </cell>
          <cell r="C177" t="str">
            <v>AUXILIAR</v>
          </cell>
          <cell r="D177">
            <v>3</v>
          </cell>
          <cell r="E177" t="str">
            <v>HMI - HOSPITAL MATERNO INFANTIL</v>
          </cell>
          <cell r="F177" t="str">
            <v>AUXILIAR ADMINISTRATIVO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1978.76</v>
          </cell>
          <cell r="N177">
            <v>2853.63</v>
          </cell>
          <cell r="O177">
            <v>191.22</v>
          </cell>
          <cell r="P177">
            <v>2662.41</v>
          </cell>
        </row>
        <row r="178">
          <cell r="B178" t="str">
            <v>DORACI ALMEIDA SOARES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D</v>
          </cell>
          <cell r="I178">
            <v>5238.18</v>
          </cell>
          <cell r="J178">
            <v>2024</v>
          </cell>
          <cell r="K178">
            <v>4</v>
          </cell>
          <cell r="L178">
            <v>1122.47</v>
          </cell>
          <cell r="M178">
            <v>3085</v>
          </cell>
          <cell r="N178">
            <v>8942.33</v>
          </cell>
          <cell r="O178">
            <v>8942.33</v>
          </cell>
          <cell r="P178">
            <v>0</v>
          </cell>
        </row>
        <row r="179">
          <cell r="B179" t="str">
            <v>ZAYRE GIZELLE DE OLIVEIRA</v>
          </cell>
          <cell r="C179" t="str">
            <v>ENFERMEIRO (A)</v>
          </cell>
          <cell r="D179">
            <v>3</v>
          </cell>
          <cell r="E179" t="str">
            <v>HMI - HOSPITAL MATERNO INFANTIL</v>
          </cell>
          <cell r="F179" t="str">
            <v>ENFERMEIRO (A)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3085</v>
          </cell>
          <cell r="N179">
            <v>3367.4</v>
          </cell>
          <cell r="O179">
            <v>343.65</v>
          </cell>
          <cell r="P179">
            <v>3023.75</v>
          </cell>
        </row>
        <row r="180">
          <cell r="B180" t="str">
            <v>JONATAN DA MOTA SOUZA ARAUJO</v>
          </cell>
          <cell r="C180" t="str">
            <v>PORTEIRO</v>
          </cell>
          <cell r="D180">
            <v>3</v>
          </cell>
          <cell r="E180" t="str">
            <v>HMI - HOSPITAL MATERNO INFANTIL</v>
          </cell>
          <cell r="F180" t="str">
            <v>AGENTE DE PORTARIA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1558.22</v>
          </cell>
          <cell r="N180">
            <v>1953.95</v>
          </cell>
          <cell r="O180">
            <v>239.56</v>
          </cell>
          <cell r="P180">
            <v>1714.39</v>
          </cell>
        </row>
        <row r="181">
          <cell r="B181" t="str">
            <v>DALILA GONCALVES REGIS</v>
          </cell>
          <cell r="C181" t="str">
            <v>ASSISTENTE</v>
          </cell>
          <cell r="D181">
            <v>3</v>
          </cell>
          <cell r="E181" t="str">
            <v>HMI - HOSPITAL MATERNO INFANTIL</v>
          </cell>
          <cell r="F181" t="str">
            <v>ASSISTENTE ADMINISTRATIVO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2060.16</v>
          </cell>
          <cell r="N181">
            <v>2865.57</v>
          </cell>
          <cell r="O181">
            <v>347.53</v>
          </cell>
          <cell r="P181">
            <v>2518.04</v>
          </cell>
        </row>
        <row r="182">
          <cell r="B182" t="str">
            <v>MARIA ZENAIDE ALVES DA SILVA</v>
          </cell>
          <cell r="C182" t="str">
            <v>RECEPCIONISTA</v>
          </cell>
          <cell r="D182">
            <v>3</v>
          </cell>
          <cell r="E182" t="str">
            <v>HMI - HOSPITAL MATERNO INFANTIL</v>
          </cell>
          <cell r="F182" t="str">
            <v>RECEPCIONISTA</v>
          </cell>
          <cell r="G182" t="str">
            <v>N</v>
          </cell>
          <cell r="H182" t="str">
            <v>D</v>
          </cell>
          <cell r="I182">
            <v>2657</v>
          </cell>
          <cell r="J182">
            <v>2024</v>
          </cell>
          <cell r="K182">
            <v>4</v>
          </cell>
          <cell r="L182">
            <v>459.87</v>
          </cell>
          <cell r="M182">
            <v>1482.91</v>
          </cell>
          <cell r="N182">
            <v>3646.46</v>
          </cell>
          <cell r="O182">
            <v>3646.46</v>
          </cell>
          <cell r="P182">
            <v>0</v>
          </cell>
        </row>
        <row r="183">
          <cell r="B183" t="str">
            <v>ISABELA CRISTINA DA SILVA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2996.79</v>
          </cell>
          <cell r="O183">
            <v>211.62</v>
          </cell>
          <cell r="P183">
            <v>2785.17</v>
          </cell>
        </row>
        <row r="184">
          <cell r="B184" t="str">
            <v>EVANILDA GOMES MARTINS DE BARROS</v>
          </cell>
          <cell r="C184" t="str">
            <v>ENFERMEIRO (A)</v>
          </cell>
          <cell r="D184">
            <v>3</v>
          </cell>
          <cell r="E184" t="str">
            <v>HMI - HOSPITAL MATERNO INFANTIL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4036.3</v>
          </cell>
          <cell r="O184">
            <v>521.87</v>
          </cell>
          <cell r="P184">
            <v>3514.43</v>
          </cell>
        </row>
        <row r="185">
          <cell r="B185" t="str">
            <v>MARIA LUCINEIA DE OLIVEIRA</v>
          </cell>
          <cell r="C185" t="str">
            <v>ENFERMEIRO (A)</v>
          </cell>
          <cell r="D185">
            <v>3</v>
          </cell>
          <cell r="E185" t="str">
            <v>HMI - HOSPITAL MATERNO INFANTIL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3085</v>
          </cell>
          <cell r="N185">
            <v>4030.72</v>
          </cell>
          <cell r="O185">
            <v>521.54999999999995</v>
          </cell>
          <cell r="P185">
            <v>3509.17</v>
          </cell>
        </row>
        <row r="186">
          <cell r="B186" t="str">
            <v>DANIEL DE ARAUJO FERNANDES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2633.23</v>
          </cell>
          <cell r="O186">
            <v>293.58999999999997</v>
          </cell>
          <cell r="P186">
            <v>2339.64</v>
          </cell>
        </row>
        <row r="187">
          <cell r="B187" t="str">
            <v>RAQUELINE RODRIGUES DA SILVA</v>
          </cell>
          <cell r="C187" t="str">
            <v>FONOAUDIÓLOGO</v>
          </cell>
          <cell r="D187">
            <v>3</v>
          </cell>
          <cell r="E187" t="str">
            <v>HMI - HOSPITAL MATERNO INFANTIL</v>
          </cell>
          <cell r="F187" t="str">
            <v>FONOAUDIOLOGO (A)</v>
          </cell>
          <cell r="G187" t="str">
            <v>N</v>
          </cell>
          <cell r="H187" t="str">
            <v>E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5300.61</v>
          </cell>
          <cell r="N187">
            <v>6858</v>
          </cell>
          <cell r="O187">
            <v>1174.42</v>
          </cell>
          <cell r="P187">
            <v>5683.58</v>
          </cell>
        </row>
        <row r="188">
          <cell r="B188" t="str">
            <v>SUSANE KARLA SANTOS MARTINS</v>
          </cell>
          <cell r="C188" t="str">
            <v>BIOMÉDICO (A)</v>
          </cell>
          <cell r="D188">
            <v>3</v>
          </cell>
          <cell r="E188" t="str">
            <v>HMI - HOSPITAL MATERNO INFANTIL</v>
          </cell>
          <cell r="F188" t="str">
            <v>BIOMEDICO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3153.36</v>
          </cell>
          <cell r="N188">
            <v>5223.07</v>
          </cell>
          <cell r="O188">
            <v>935.38</v>
          </cell>
          <cell r="P188">
            <v>4287.6899999999996</v>
          </cell>
        </row>
        <row r="189">
          <cell r="B189" t="str">
            <v>TATIANA FERREIRA DOS SANTOS</v>
          </cell>
          <cell r="C189" t="str">
            <v>ENFERMEIRO (A)</v>
          </cell>
          <cell r="D189">
            <v>3</v>
          </cell>
          <cell r="E189" t="str">
            <v>HMI - HOSPITAL MATERNO INFANTIL</v>
          </cell>
          <cell r="F189" t="str">
            <v>ENFERMEIRO (A)</v>
          </cell>
          <cell r="G189" t="str">
            <v>N</v>
          </cell>
          <cell r="H189" t="str">
            <v>E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3085</v>
          </cell>
          <cell r="N189">
            <v>3683.19</v>
          </cell>
          <cell r="O189">
            <v>427.11</v>
          </cell>
          <cell r="P189">
            <v>3256.08</v>
          </cell>
        </row>
        <row r="190">
          <cell r="B190" t="str">
            <v>JHESSICA LUANA ABREU DE SOUSA</v>
          </cell>
          <cell r="C190" t="str">
            <v>ASSISTENTE</v>
          </cell>
          <cell r="D190">
            <v>3</v>
          </cell>
          <cell r="E190" t="str">
            <v>HMI - HOSPITAL MATERNO INFANTIL</v>
          </cell>
          <cell r="F190" t="str">
            <v>ASSISTENTE ADMINISTRATIVO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2060.16</v>
          </cell>
          <cell r="N190">
            <v>2868.3</v>
          </cell>
          <cell r="O190">
            <v>342.53</v>
          </cell>
          <cell r="P190">
            <v>2525.77</v>
          </cell>
        </row>
        <row r="191">
          <cell r="B191" t="str">
            <v>AMANDA SIQUEIRA MENDES</v>
          </cell>
          <cell r="C191" t="str">
            <v>ENFERMEIRO (A)</v>
          </cell>
          <cell r="D191">
            <v>3</v>
          </cell>
          <cell r="E191" t="str">
            <v>HMI - HOSPITAL MATERNO INFANTIL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3771.03</v>
          </cell>
          <cell r="N191">
            <v>4601.0200000000004</v>
          </cell>
          <cell r="O191">
            <v>726.29</v>
          </cell>
          <cell r="P191">
            <v>3874.73</v>
          </cell>
        </row>
        <row r="192">
          <cell r="B192" t="str">
            <v>RACHEL ABADIA DA SILVA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LABORATORIO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2512.5</v>
          </cell>
          <cell r="N192">
            <v>3926.18</v>
          </cell>
          <cell r="O192">
            <v>473.06</v>
          </cell>
          <cell r="P192">
            <v>3453.12</v>
          </cell>
        </row>
        <row r="193">
          <cell r="B193" t="str">
            <v>JOSE DO NASCIMENTO SILVA</v>
          </cell>
          <cell r="C193" t="str">
            <v>PRODUÇÃO</v>
          </cell>
          <cell r="D193">
            <v>3</v>
          </cell>
          <cell r="E193" t="str">
            <v>HMI - HOSPITAL MATERNO INFANTIL</v>
          </cell>
          <cell r="F193" t="str">
            <v>ELETRICISTA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2501.5100000000002</v>
          </cell>
          <cell r="N193">
            <v>3997.1</v>
          </cell>
          <cell r="O193">
            <v>345.53</v>
          </cell>
          <cell r="P193">
            <v>3651.57</v>
          </cell>
        </row>
        <row r="194">
          <cell r="B194" t="str">
            <v>FRANCISCO RODRIGUES VIANA</v>
          </cell>
          <cell r="C194" t="str">
            <v>AUXILIAR</v>
          </cell>
          <cell r="D194">
            <v>3</v>
          </cell>
          <cell r="E194" t="str">
            <v>HMI - HOSPITAL MATERNO INFANTIL</v>
          </cell>
          <cell r="F194" t="str">
            <v>OFICIAL DE MANUTENÇÃO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2260.13</v>
          </cell>
          <cell r="N194">
            <v>3604.7</v>
          </cell>
          <cell r="O194">
            <v>417.6</v>
          </cell>
          <cell r="P194">
            <v>3187.1</v>
          </cell>
        </row>
        <row r="195">
          <cell r="B195" t="str">
            <v>ADRIANA CAVALCANTE NUNES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E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3085</v>
          </cell>
          <cell r="N195">
            <v>1889.91</v>
          </cell>
          <cell r="O195">
            <v>148.91</v>
          </cell>
          <cell r="P195">
            <v>1741</v>
          </cell>
        </row>
        <row r="196">
          <cell r="B196" t="str">
            <v>EDVALDO FERREIRA RODRIGUES</v>
          </cell>
          <cell r="C196" t="str">
            <v>AUXILIAR</v>
          </cell>
          <cell r="D196">
            <v>3</v>
          </cell>
          <cell r="E196" t="str">
            <v>HMI - HOSPITAL MATERNO INFANTIL</v>
          </cell>
          <cell r="F196" t="str">
            <v>OFICIAL DE MANUTENÇÃO</v>
          </cell>
          <cell r="G196" t="str">
            <v>N</v>
          </cell>
          <cell r="H196" t="str">
            <v>T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2260.13</v>
          </cell>
          <cell r="N196">
            <v>465.88</v>
          </cell>
          <cell r="O196">
            <v>0</v>
          </cell>
          <cell r="P196">
            <v>465.88</v>
          </cell>
        </row>
        <row r="197">
          <cell r="B197" t="str">
            <v>ELOISA HELENA KISHIKI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2060.16</v>
          </cell>
          <cell r="N197">
            <v>3295.99</v>
          </cell>
          <cell r="O197">
            <v>257.08999999999997</v>
          </cell>
          <cell r="P197">
            <v>3038.9</v>
          </cell>
        </row>
        <row r="198">
          <cell r="B198" t="str">
            <v>STEFANNY DAYANE MARCIANO SOUSA</v>
          </cell>
          <cell r="C198" t="str">
            <v>AUXILIAR</v>
          </cell>
          <cell r="D198">
            <v>3</v>
          </cell>
          <cell r="E198" t="str">
            <v>HMI - HOSPITAL MATERNO INFANTIL</v>
          </cell>
          <cell r="F198" t="str">
            <v>AUXILIAR DE FARMACIA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1872.86</v>
          </cell>
          <cell r="N198">
            <v>2780.57</v>
          </cell>
          <cell r="O198">
            <v>193.92</v>
          </cell>
          <cell r="P198">
            <v>2586.65</v>
          </cell>
        </row>
        <row r="199">
          <cell r="B199" t="str">
            <v>RODOLFO OLIVEIRA MARINHO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4909.3500000000004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4909.3500000000004</v>
          </cell>
          <cell r="O199">
            <v>4909.3500000000004</v>
          </cell>
          <cell r="P199">
            <v>0</v>
          </cell>
        </row>
        <row r="200">
          <cell r="B200" t="str">
            <v>GISLANE FERREIRA BRITO DA SILVA</v>
          </cell>
          <cell r="C200" t="str">
            <v>ENFERMEIRO (A)</v>
          </cell>
          <cell r="D200">
            <v>3</v>
          </cell>
          <cell r="E200" t="str">
            <v>HMI - HOSPITAL MATERNO INFANTIL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3085</v>
          </cell>
          <cell r="N200">
            <v>3675.9</v>
          </cell>
          <cell r="O200">
            <v>425.14</v>
          </cell>
          <cell r="P200">
            <v>3250.76</v>
          </cell>
        </row>
        <row r="201">
          <cell r="B201" t="str">
            <v>EVANIA PEREIRA DE OLIVEIRA SILVA</v>
          </cell>
          <cell r="C201" t="str">
            <v>RECEPCIONISTA</v>
          </cell>
          <cell r="D201">
            <v>3</v>
          </cell>
          <cell r="E201" t="str">
            <v>HMI - HOSPITAL MATERNO INFANTIL</v>
          </cell>
          <cell r="F201" t="str">
            <v>RECEPCIONISTA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1482.91</v>
          </cell>
          <cell r="N201">
            <v>2337</v>
          </cell>
          <cell r="O201">
            <v>252.33</v>
          </cell>
          <cell r="P201">
            <v>2084.67</v>
          </cell>
        </row>
        <row r="202">
          <cell r="B202" t="str">
            <v>JOZIVAN DA SILVA FERREIRA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OFICIAL DE MANUTENÇÃO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2260.13</v>
          </cell>
          <cell r="N202">
            <v>3692.13</v>
          </cell>
          <cell r="O202">
            <v>281.99</v>
          </cell>
          <cell r="P202">
            <v>3410.14</v>
          </cell>
        </row>
        <row r="203">
          <cell r="B203" t="str">
            <v>DENILSON DO NASCIMENTO SANTOS</v>
          </cell>
          <cell r="C203" t="str">
            <v>AUXILIAR</v>
          </cell>
          <cell r="D203">
            <v>3</v>
          </cell>
          <cell r="E203" t="str">
            <v>HMI - HOSPITAL MATERNO INFANTIL</v>
          </cell>
          <cell r="F203" t="str">
            <v>AUXILIAR DE LAVANDERIA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1455.96</v>
          </cell>
          <cell r="N203">
            <v>2065.73</v>
          </cell>
          <cell r="O203">
            <v>249.18</v>
          </cell>
          <cell r="P203">
            <v>1816.55</v>
          </cell>
        </row>
        <row r="204">
          <cell r="B204" t="str">
            <v>JORDANNA VIEIRA DI SOUZA</v>
          </cell>
          <cell r="C204" t="str">
            <v>RECEPCIONISTA</v>
          </cell>
          <cell r="D204">
            <v>3</v>
          </cell>
          <cell r="E204" t="str">
            <v>HMI - HOSPITAL MATERNO INFANTIL</v>
          </cell>
          <cell r="F204" t="str">
            <v>RECEPCIONISTA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1482.91</v>
          </cell>
          <cell r="N204">
            <v>1462.5</v>
          </cell>
          <cell r="O204">
            <v>111.97</v>
          </cell>
          <cell r="P204">
            <v>1350.53</v>
          </cell>
        </row>
        <row r="205">
          <cell r="B205" t="str">
            <v>LARICE DA SILVA VIANA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2060.16</v>
          </cell>
          <cell r="N205">
            <v>2807.73</v>
          </cell>
          <cell r="O205">
            <v>302.12</v>
          </cell>
          <cell r="P205">
            <v>2505.61</v>
          </cell>
        </row>
        <row r="206">
          <cell r="B206" t="str">
            <v>MARCELA TAVARES BARROSO</v>
          </cell>
          <cell r="C206" t="str">
            <v>ASSISTENTE SOCIAL</v>
          </cell>
          <cell r="D206">
            <v>3</v>
          </cell>
          <cell r="E206" t="str">
            <v>HMI - HOSPITAL MATERNO INFANTIL</v>
          </cell>
          <cell r="F206" t="str">
            <v>ASSISTENTE SOCIAL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3180.37</v>
          </cell>
          <cell r="N206">
            <v>5292.68</v>
          </cell>
          <cell r="O206">
            <v>668.32</v>
          </cell>
          <cell r="P206">
            <v>4624.3599999999997</v>
          </cell>
        </row>
        <row r="207">
          <cell r="B207" t="str">
            <v>LUIZ GONZAGA JULIAO DA SILVA</v>
          </cell>
          <cell r="C207" t="str">
            <v>PORTEIRO</v>
          </cell>
          <cell r="D207">
            <v>3</v>
          </cell>
          <cell r="E207" t="str">
            <v>HMI - HOSPITAL MATERNO INFANTIL</v>
          </cell>
          <cell r="F207" t="str">
            <v>AGENTE DE PORTARIA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1558.22</v>
          </cell>
          <cell r="N207">
            <v>1880.04</v>
          </cell>
          <cell r="O207">
            <v>357.15</v>
          </cell>
          <cell r="P207">
            <v>1522.89</v>
          </cell>
        </row>
        <row r="208">
          <cell r="B208" t="str">
            <v>JOSINETE ARAUJO DE SA CAIXETA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AUXILIAR ADMINISTRATIVO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1978.76</v>
          </cell>
          <cell r="N208">
            <v>2853.64</v>
          </cell>
          <cell r="O208">
            <v>309.95</v>
          </cell>
          <cell r="P208">
            <v>2543.69</v>
          </cell>
        </row>
        <row r="209">
          <cell r="B209" t="str">
            <v>FERNANDA FERNANDES DE SOUSA</v>
          </cell>
          <cell r="C209" t="str">
            <v>ENFERMEIRO (A)</v>
          </cell>
          <cell r="D209">
            <v>3</v>
          </cell>
          <cell r="E209" t="str">
            <v>HMI - HOSPITAL MATERNO INFANTIL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3771.03</v>
          </cell>
          <cell r="N209">
            <v>4430.53</v>
          </cell>
          <cell r="O209">
            <v>733.87</v>
          </cell>
          <cell r="P209">
            <v>3696.66</v>
          </cell>
        </row>
        <row r="210">
          <cell r="B210" t="str">
            <v>BEATRIZ SILVA DA COSTA</v>
          </cell>
          <cell r="C210" t="str">
            <v>TÉCNICO (A)</v>
          </cell>
          <cell r="D210">
            <v>3</v>
          </cell>
          <cell r="E210" t="str">
            <v>HMI - HOSPITAL MATERNO INFANTIL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3756.62</v>
          </cell>
          <cell r="O210">
            <v>323.19</v>
          </cell>
          <cell r="P210">
            <v>3433.43</v>
          </cell>
        </row>
        <row r="211">
          <cell r="B211" t="str">
            <v>JUCIANE DE SOUZA E SOUZA</v>
          </cell>
          <cell r="C211" t="str">
            <v>ENFERMEIRO (A)</v>
          </cell>
          <cell r="D211">
            <v>3</v>
          </cell>
          <cell r="E211" t="str">
            <v>HMI - HOSPITAL MATERNO INFANTIL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5037.04</v>
          </cell>
          <cell r="J211">
            <v>2024</v>
          </cell>
          <cell r="K211">
            <v>4</v>
          </cell>
          <cell r="L211">
            <v>0</v>
          </cell>
          <cell r="M211">
            <v>3085</v>
          </cell>
          <cell r="N211">
            <v>5414.33</v>
          </cell>
          <cell r="O211">
            <v>5089.8599999999997</v>
          </cell>
          <cell r="P211">
            <v>324.47000000000003</v>
          </cell>
        </row>
        <row r="212">
          <cell r="B212" t="str">
            <v>FABRICIA FERNANDA DOS SANTOS MEDEIROS</v>
          </cell>
          <cell r="C212" t="str">
            <v>ASSISTENTE SOCIAL</v>
          </cell>
          <cell r="D212">
            <v>3</v>
          </cell>
          <cell r="E212" t="str">
            <v>HMI - HOSPITAL MATERNO INFANTIL</v>
          </cell>
          <cell r="F212" t="str">
            <v>ASSISTENTE SOCIAL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3180.37</v>
          </cell>
          <cell r="N212">
            <v>4577.3</v>
          </cell>
          <cell r="O212">
            <v>486.78</v>
          </cell>
          <cell r="P212">
            <v>4090.52</v>
          </cell>
        </row>
        <row r="213">
          <cell r="B213" t="str">
            <v>CECILIA MEDEIROS DA SILVA FLORENTINO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D</v>
          </cell>
          <cell r="I213">
            <v>5797.09</v>
          </cell>
          <cell r="J213">
            <v>2024</v>
          </cell>
          <cell r="K213">
            <v>4</v>
          </cell>
          <cell r="L213">
            <v>731.13</v>
          </cell>
          <cell r="M213">
            <v>2060.16</v>
          </cell>
          <cell r="N213">
            <v>6979.12</v>
          </cell>
          <cell r="O213">
            <v>6979.12</v>
          </cell>
          <cell r="P213">
            <v>0</v>
          </cell>
        </row>
        <row r="214">
          <cell r="B214" t="str">
            <v>DANYELLA LEITE DE BESSA SILVA</v>
          </cell>
          <cell r="C214" t="str">
            <v>ENFERMEIRO (A)</v>
          </cell>
          <cell r="D214">
            <v>3</v>
          </cell>
          <cell r="E214" t="str">
            <v>HMI - HOSPITAL MATERNO INFANTIL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3085</v>
          </cell>
          <cell r="N214">
            <v>3712.41</v>
          </cell>
          <cell r="O214">
            <v>435</v>
          </cell>
          <cell r="P214">
            <v>3277.41</v>
          </cell>
        </row>
        <row r="215">
          <cell r="B215" t="str">
            <v>JACKELINE MARCELLE ARDENGUE FERNANDES MARQUES</v>
          </cell>
          <cell r="C215" t="str">
            <v>TÉCNICO (A)</v>
          </cell>
          <cell r="D215">
            <v>3</v>
          </cell>
          <cell r="E215" t="str">
            <v>HMI - HOSPITAL MATERNO INFANTIL</v>
          </cell>
          <cell r="F215" t="str">
            <v>TECNICO (A) DE LABORATORIO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2512.5</v>
          </cell>
          <cell r="N215">
            <v>3940.43</v>
          </cell>
          <cell r="O215">
            <v>359.47</v>
          </cell>
          <cell r="P215">
            <v>3580.96</v>
          </cell>
        </row>
        <row r="216">
          <cell r="B216" t="str">
            <v>LARISSA ALCANTARA GUEDES</v>
          </cell>
          <cell r="C216" t="str">
            <v>FONOAUDIÓLOGO</v>
          </cell>
          <cell r="D216">
            <v>3</v>
          </cell>
          <cell r="E216" t="str">
            <v>HMI - HOSPITAL MATERNO INFANTIL</v>
          </cell>
          <cell r="F216" t="str">
            <v>FONOAUDIOLOGO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5300.61</v>
          </cell>
          <cell r="N216">
            <v>6942.18</v>
          </cell>
          <cell r="O216">
            <v>1174.42</v>
          </cell>
          <cell r="P216">
            <v>5767.76</v>
          </cell>
        </row>
        <row r="217">
          <cell r="B217" t="str">
            <v>SANDRA MARA ALVES LEMOS</v>
          </cell>
          <cell r="C217" t="str">
            <v>FONOAUDIÓLOGO</v>
          </cell>
          <cell r="D217">
            <v>3</v>
          </cell>
          <cell r="E217" t="str">
            <v>HMI - HOSPITAL MATERNO INFANTIL</v>
          </cell>
          <cell r="F217" t="str">
            <v>FONOAUDIOLOGO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5300.61</v>
          </cell>
          <cell r="N217">
            <v>6942.18</v>
          </cell>
          <cell r="O217">
            <v>1174.42</v>
          </cell>
          <cell r="P217">
            <v>5767.76</v>
          </cell>
        </row>
        <row r="218">
          <cell r="B218" t="str">
            <v>AUGUSTINHO DA SILVA</v>
          </cell>
          <cell r="C218" t="str">
            <v>PORTEIRO</v>
          </cell>
          <cell r="D218">
            <v>3</v>
          </cell>
          <cell r="E218" t="str">
            <v>HMI - HOSPITAL MATERNO INFANTIL</v>
          </cell>
          <cell r="F218" t="str">
            <v>AGENTE DE PORTARIA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1558.22</v>
          </cell>
          <cell r="N218">
            <v>1960.98</v>
          </cell>
          <cell r="O218">
            <v>181.07</v>
          </cell>
          <cell r="P218">
            <v>1779.91</v>
          </cell>
        </row>
        <row r="219">
          <cell r="B219" t="str">
            <v>MARIZE WAILLANT CANELLAS DE CASTRO</v>
          </cell>
          <cell r="C219" t="str">
            <v xml:space="preserve">MÉDICO </v>
          </cell>
          <cell r="D219">
            <v>3</v>
          </cell>
          <cell r="E219" t="str">
            <v>HMI - HOSPITAL MATERNO INFANTIL</v>
          </cell>
          <cell r="F219" t="str">
            <v>MEDICO (A) DO TRABALHO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8553.9699999999993</v>
          </cell>
          <cell r="N219">
            <v>9092.99</v>
          </cell>
          <cell r="O219">
            <v>2263.48</v>
          </cell>
          <cell r="P219">
            <v>6829.51</v>
          </cell>
        </row>
        <row r="220">
          <cell r="B220" t="str">
            <v>MAYRA FERNANDA CANDIDO MOREIRA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2060.16</v>
          </cell>
          <cell r="N220">
            <v>3424.46</v>
          </cell>
          <cell r="O220">
            <v>253.02</v>
          </cell>
          <cell r="P220">
            <v>3171.44</v>
          </cell>
        </row>
        <row r="221">
          <cell r="B221" t="str">
            <v>DANIELLI DE LIMA DOURADO VIEIRA</v>
          </cell>
          <cell r="C221" t="str">
            <v>ASSISTENTE</v>
          </cell>
          <cell r="D221">
            <v>3</v>
          </cell>
          <cell r="E221" t="str">
            <v>HMI - HOSPITAL MATERNO INFANTIL</v>
          </cell>
          <cell r="F221" t="str">
            <v>ASSISTENTE ADMINISTRATIVO</v>
          </cell>
          <cell r="G221" t="str">
            <v>N</v>
          </cell>
          <cell r="H221" t="str">
            <v>P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2060.16</v>
          </cell>
          <cell r="N221">
            <v>338.23</v>
          </cell>
          <cell r="O221">
            <v>0</v>
          </cell>
          <cell r="P221">
            <v>338.23</v>
          </cell>
        </row>
        <row r="222">
          <cell r="B222" t="str">
            <v>ADNA FERREIRA CAMARGO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2518.38</v>
          </cell>
          <cell r="N222">
            <v>4081.33</v>
          </cell>
          <cell r="O222">
            <v>527.88</v>
          </cell>
          <cell r="P222">
            <v>3553.45</v>
          </cell>
        </row>
        <row r="223">
          <cell r="B223" t="str">
            <v>YASMIN DE SOUZA MACHADO</v>
          </cell>
          <cell r="C223" t="str">
            <v>ASSISTENTE SOCIAL</v>
          </cell>
          <cell r="D223">
            <v>3</v>
          </cell>
          <cell r="E223" t="str">
            <v>HMI - HOSPITAL MATERNO INFANTIL</v>
          </cell>
          <cell r="F223" t="str">
            <v>ASSISTENTE SOCIAL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4</v>
          </cell>
          <cell r="L223">
            <v>0</v>
          </cell>
          <cell r="M223">
            <v>3180.37</v>
          </cell>
          <cell r="N223">
            <v>4701.79</v>
          </cell>
          <cell r="O223">
            <v>525.80999999999995</v>
          </cell>
          <cell r="P223">
            <v>4175.9799999999996</v>
          </cell>
        </row>
        <row r="224">
          <cell r="B224" t="str">
            <v>ADINAIR GOMES NOVAIS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2060.16</v>
          </cell>
          <cell r="N224">
            <v>2991.32</v>
          </cell>
          <cell r="O224">
            <v>211.62</v>
          </cell>
          <cell r="P224">
            <v>2779.7</v>
          </cell>
        </row>
        <row r="225">
          <cell r="B225" t="str">
            <v>ANA LUIZA DE MAGALHAES ASSIS</v>
          </cell>
          <cell r="C225" t="str">
            <v>COORDENADOR (A)</v>
          </cell>
          <cell r="D225">
            <v>3</v>
          </cell>
          <cell r="E225" t="str">
            <v>HMI - HOSPITAL MATERNO INFANTIL</v>
          </cell>
          <cell r="F225" t="str">
            <v>COORDENADOR (A) DE EQUIPE MULTI</v>
          </cell>
          <cell r="G225" t="str">
            <v>N</v>
          </cell>
          <cell r="H225" t="str">
            <v>E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4664.53</v>
          </cell>
          <cell r="N225">
            <v>9459.23</v>
          </cell>
          <cell r="O225">
            <v>2095.16</v>
          </cell>
          <cell r="P225">
            <v>7364.07</v>
          </cell>
        </row>
        <row r="226">
          <cell r="B226" t="str">
            <v>ANDRE RICARDO DE JESUS SALES</v>
          </cell>
          <cell r="C226" t="str">
            <v>PORTEIRO</v>
          </cell>
          <cell r="D226">
            <v>3</v>
          </cell>
          <cell r="E226" t="str">
            <v>HMI - HOSPITAL MATERNO INFANTIL</v>
          </cell>
          <cell r="F226" t="str">
            <v>AGENTE DE PORTARIA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1558.22</v>
          </cell>
          <cell r="N226">
            <v>2129.79</v>
          </cell>
          <cell r="O226">
            <v>520.74</v>
          </cell>
          <cell r="P226">
            <v>1609.05</v>
          </cell>
        </row>
        <row r="227">
          <cell r="B227" t="str">
            <v>MARIVALDO SANTOS DA HORA</v>
          </cell>
          <cell r="C227" t="str">
            <v>PORTEIRO</v>
          </cell>
          <cell r="D227">
            <v>3</v>
          </cell>
          <cell r="E227" t="str">
            <v>HMI - HOSPITAL MATERNO INFANTIL</v>
          </cell>
          <cell r="F227" t="str">
            <v>AGENTE DE PORTARIA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1558.22</v>
          </cell>
          <cell r="N227">
            <v>2128.4</v>
          </cell>
          <cell r="O227">
            <v>538.53</v>
          </cell>
          <cell r="P227">
            <v>1589.87</v>
          </cell>
        </row>
        <row r="228">
          <cell r="B228" t="str">
            <v>MONICA BATISTA DE MOURA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3085</v>
          </cell>
          <cell r="N228">
            <v>4135.4799999999996</v>
          </cell>
          <cell r="O228">
            <v>562.5</v>
          </cell>
          <cell r="P228">
            <v>3572.98</v>
          </cell>
        </row>
        <row r="229">
          <cell r="B229" t="str">
            <v>ERIKA DIONIZA DE OLIVEIRA</v>
          </cell>
          <cell r="C229" t="str">
            <v>PORTEIRO</v>
          </cell>
          <cell r="D229">
            <v>3</v>
          </cell>
          <cell r="E229" t="str">
            <v>HMI - HOSPITAL MATERNO INFANTIL</v>
          </cell>
          <cell r="F229" t="str">
            <v>AGENTE DE PORTARIA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1558.22</v>
          </cell>
          <cell r="N229">
            <v>2215.38</v>
          </cell>
          <cell r="O229">
            <v>165.22</v>
          </cell>
          <cell r="P229">
            <v>2050.16</v>
          </cell>
        </row>
        <row r="230">
          <cell r="B230" t="str">
            <v>JHEYSY LORENY BONFIM CARDOSO</v>
          </cell>
          <cell r="C230" t="str">
            <v>ENFERMEIRO (A)</v>
          </cell>
          <cell r="D230">
            <v>3</v>
          </cell>
          <cell r="E230" t="str">
            <v>HMI - HOSPITAL MATERNO INFANTIL</v>
          </cell>
          <cell r="F230" t="str">
            <v>ENFERMEIRO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3085</v>
          </cell>
          <cell r="N230">
            <v>3402.2</v>
          </cell>
          <cell r="O230">
            <v>351.25</v>
          </cell>
          <cell r="P230">
            <v>3050.95</v>
          </cell>
        </row>
        <row r="231">
          <cell r="B231" t="str">
            <v>GENILSON ALMEIDA</v>
          </cell>
          <cell r="C231" t="str">
            <v>AUXILIAR</v>
          </cell>
          <cell r="D231">
            <v>3</v>
          </cell>
          <cell r="E231" t="str">
            <v>HMI - HOSPITAL MATERNO INFANTIL</v>
          </cell>
          <cell r="F231" t="str">
            <v>OFICIAL DE MANUTENÇÃO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2260.13</v>
          </cell>
          <cell r="N231">
            <v>3722.66</v>
          </cell>
          <cell r="O231">
            <v>422.39</v>
          </cell>
          <cell r="P231">
            <v>3300.27</v>
          </cell>
        </row>
        <row r="232">
          <cell r="B232" t="str">
            <v>FERNANDA FERREIRA SUASSUNA</v>
          </cell>
          <cell r="C232" t="str">
            <v>GERENTE</v>
          </cell>
          <cell r="D232">
            <v>3</v>
          </cell>
          <cell r="E232" t="str">
            <v>HMI - HOSPITAL MATERNO INFANTIL</v>
          </cell>
          <cell r="F232" t="str">
            <v>GERENTE ASSISTENCIAL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13230</v>
          </cell>
          <cell r="N232">
            <v>17226.27</v>
          </cell>
          <cell r="O232">
            <v>3556.46</v>
          </cell>
          <cell r="P232">
            <v>13669.81</v>
          </cell>
        </row>
        <row r="233">
          <cell r="B233" t="str">
            <v>HION PAULO GONCALVES GUIMARAES</v>
          </cell>
          <cell r="C233" t="str">
            <v>PORTEIRO</v>
          </cell>
          <cell r="D233">
            <v>3</v>
          </cell>
          <cell r="E233" t="str">
            <v>HMI - HOSPITAL MATERNO INFANTIL</v>
          </cell>
          <cell r="F233" t="str">
            <v>AGENTE DE PORTARIA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1558.22</v>
          </cell>
          <cell r="N233">
            <v>2134.2800000000002</v>
          </cell>
          <cell r="O233">
            <v>357.32</v>
          </cell>
          <cell r="P233">
            <v>1776.96</v>
          </cell>
        </row>
        <row r="234">
          <cell r="B234" t="str">
            <v>ROSILENE VENANCIO DE PAULA</v>
          </cell>
          <cell r="C234" t="str">
            <v>FISIOTERAPEUTA</v>
          </cell>
          <cell r="D234">
            <v>3</v>
          </cell>
          <cell r="E234" t="str">
            <v>HMI - HOSPITAL MATERNO INFANTIL</v>
          </cell>
          <cell r="F234" t="str">
            <v>FISIOTERAPEUTA</v>
          </cell>
          <cell r="G234" t="str">
            <v>N</v>
          </cell>
          <cell r="H234" t="str">
            <v>D</v>
          </cell>
          <cell r="I234">
            <v>2850.6</v>
          </cell>
          <cell r="J234">
            <v>2024</v>
          </cell>
          <cell r="K234">
            <v>4</v>
          </cell>
          <cell r="L234">
            <v>779.77</v>
          </cell>
          <cell r="M234">
            <v>2736.27</v>
          </cell>
          <cell r="N234">
            <v>3845</v>
          </cell>
          <cell r="O234">
            <v>3845</v>
          </cell>
          <cell r="P234">
            <v>0</v>
          </cell>
        </row>
        <row r="235">
          <cell r="B235" t="str">
            <v>FLAVIANA GOMES COSTA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2060.16</v>
          </cell>
          <cell r="N235">
            <v>2870.6</v>
          </cell>
          <cell r="O235">
            <v>218.92</v>
          </cell>
          <cell r="P235">
            <v>2651.68</v>
          </cell>
        </row>
        <row r="236">
          <cell r="B236" t="str">
            <v>JACKELINE TEIXEIRA DA SILVA CHRISTINO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3771.03</v>
          </cell>
          <cell r="N236">
            <v>4093.69</v>
          </cell>
          <cell r="O236">
            <v>508.87</v>
          </cell>
          <cell r="P236">
            <v>3584.82</v>
          </cell>
        </row>
        <row r="237">
          <cell r="B237" t="str">
            <v>PEDRO HENRIQUE DOS SANTOS</v>
          </cell>
          <cell r="C237" t="str">
            <v>ASSISTENTE</v>
          </cell>
          <cell r="D237">
            <v>3</v>
          </cell>
          <cell r="E237" t="str">
            <v>HMI - HOSPITAL MATERNO INFANTIL</v>
          </cell>
          <cell r="F237" t="str">
            <v>ASSISTENTE ADMINISTRATIVO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2060.16</v>
          </cell>
          <cell r="N237">
            <v>2880.57</v>
          </cell>
          <cell r="O237">
            <v>198.92</v>
          </cell>
          <cell r="P237">
            <v>2681.65</v>
          </cell>
        </row>
        <row r="238">
          <cell r="B238" t="str">
            <v>WILL ROGER DA SILVA PEIXOTO</v>
          </cell>
          <cell r="C238" t="str">
            <v>MOTORISTA</v>
          </cell>
          <cell r="D238">
            <v>3</v>
          </cell>
          <cell r="E238" t="str">
            <v>HMI - HOSPITAL MATERNO INFANTIL</v>
          </cell>
          <cell r="F238" t="str">
            <v>MOTORISTA DE AMBULANCIA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2038.69</v>
          </cell>
          <cell r="N238">
            <v>2854.56</v>
          </cell>
          <cell r="O238">
            <v>319.20999999999998</v>
          </cell>
          <cell r="P238">
            <v>2535.35</v>
          </cell>
        </row>
        <row r="239">
          <cell r="B239" t="str">
            <v>PEDRO HENRIQUE NAVES DA SILVA</v>
          </cell>
          <cell r="C239" t="str">
            <v>AUXILIAR</v>
          </cell>
          <cell r="D239">
            <v>3</v>
          </cell>
          <cell r="E239" t="str">
            <v>HMI - HOSPITAL MATERNO INFANTIL</v>
          </cell>
          <cell r="F239" t="str">
            <v>AUXILIAR DE FARMACIA</v>
          </cell>
          <cell r="G239" t="str">
            <v>N</v>
          </cell>
          <cell r="H239" t="str">
            <v>P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1872.86</v>
          </cell>
          <cell r="N239">
            <v>386.81</v>
          </cell>
          <cell r="O239">
            <v>0</v>
          </cell>
          <cell r="P239">
            <v>386.81</v>
          </cell>
        </row>
        <row r="240">
          <cell r="B240" t="str">
            <v>FERNANDA ALVES DE OLIVEIRA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2060.16</v>
          </cell>
          <cell r="N240">
            <v>3431.99</v>
          </cell>
          <cell r="O240">
            <v>376.46</v>
          </cell>
          <cell r="P240">
            <v>3055.53</v>
          </cell>
        </row>
        <row r="241">
          <cell r="B241" t="str">
            <v>LUCIA TELIAS ANDRADE MARTINS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4</v>
          </cell>
          <cell r="L241">
            <v>0</v>
          </cell>
          <cell r="M241">
            <v>2060.16</v>
          </cell>
          <cell r="N241">
            <v>2887.73</v>
          </cell>
          <cell r="O241">
            <v>322.52999999999997</v>
          </cell>
          <cell r="P241">
            <v>2565.1999999999998</v>
          </cell>
        </row>
        <row r="242">
          <cell r="B242" t="str">
            <v>THASSARA MARCELLE SILVA</v>
          </cell>
          <cell r="C242" t="str">
            <v>FISIOTERAPEUTA</v>
          </cell>
          <cell r="D242">
            <v>3</v>
          </cell>
          <cell r="E242" t="str">
            <v>HMI - HOSPITAL MATERNO INFANTIL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2736.27</v>
          </cell>
          <cell r="N242">
            <v>3676.97</v>
          </cell>
          <cell r="O242">
            <v>425.43</v>
          </cell>
          <cell r="P242">
            <v>3251.54</v>
          </cell>
        </row>
        <row r="243">
          <cell r="B243" t="str">
            <v>FRANCIELLE OLIVEIRA BALDUINO</v>
          </cell>
          <cell r="C243" t="str">
            <v>FISIOTERAPEUTA</v>
          </cell>
          <cell r="D243">
            <v>3</v>
          </cell>
          <cell r="E243" t="str">
            <v>HMI - HOSPITAL MATERNO INFANTIL</v>
          </cell>
          <cell r="F243" t="str">
            <v>FISIOTERAPEUTA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4</v>
          </cell>
          <cell r="L243">
            <v>0</v>
          </cell>
          <cell r="M243">
            <v>2736.27</v>
          </cell>
          <cell r="N243">
            <v>3219.47</v>
          </cell>
          <cell r="O243">
            <v>314.81</v>
          </cell>
          <cell r="P243">
            <v>2904.66</v>
          </cell>
        </row>
        <row r="244">
          <cell r="B244" t="str">
            <v>ANNA JESSICA DINIZ FRANCISCO</v>
          </cell>
          <cell r="C244" t="str">
            <v>PSICÓLOGO (A)</v>
          </cell>
          <cell r="D244">
            <v>3</v>
          </cell>
          <cell r="E244" t="str">
            <v>HMI - HOSPITAL MATERNO INFANTIL</v>
          </cell>
          <cell r="F244" t="str">
            <v>PSICOLOGO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4</v>
          </cell>
          <cell r="L244">
            <v>0</v>
          </cell>
          <cell r="M244">
            <v>4664.53</v>
          </cell>
          <cell r="N244">
            <v>6425.08</v>
          </cell>
          <cell r="O244">
            <v>1029.29</v>
          </cell>
          <cell r="P244">
            <v>5395.79</v>
          </cell>
        </row>
        <row r="245">
          <cell r="B245" t="str">
            <v>BRUNA RUSTIGUEL DE SIQUEIRA</v>
          </cell>
          <cell r="C245" t="str">
            <v>ENFERMEIRO (A)</v>
          </cell>
          <cell r="D245">
            <v>3</v>
          </cell>
          <cell r="E245" t="str">
            <v>HMI - HOSPITAL MATERNO INFANTIL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3771.03</v>
          </cell>
          <cell r="N245">
            <v>4090.08</v>
          </cell>
          <cell r="O245">
            <v>538.77</v>
          </cell>
          <cell r="P245">
            <v>3551.31</v>
          </cell>
        </row>
        <row r="246">
          <cell r="B246" t="str">
            <v>FERNANDO FERREIRA DE ARAUJO</v>
          </cell>
          <cell r="C246" t="str">
            <v>ASSISTENTE</v>
          </cell>
          <cell r="D246">
            <v>3</v>
          </cell>
          <cell r="E246" t="str">
            <v>HMI - HOSPITAL MATERNO INFANTIL</v>
          </cell>
          <cell r="F246" t="str">
            <v>ASSISTENTE ADMINISTRATIVO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3349.4</v>
          </cell>
          <cell r="O246">
            <v>239.89</v>
          </cell>
          <cell r="P246">
            <v>3109.51</v>
          </cell>
        </row>
        <row r="247">
          <cell r="B247" t="str">
            <v>CRISTIANO PLACIDO JUNIOR</v>
          </cell>
          <cell r="C247" t="str">
            <v>FARMACÊUTICO</v>
          </cell>
          <cell r="D247">
            <v>3</v>
          </cell>
          <cell r="E247" t="str">
            <v>HMI - HOSPITAL MATERNO INFANTIL</v>
          </cell>
          <cell r="F247" t="str">
            <v>FARMACEUTICO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3334.23</v>
          </cell>
          <cell r="N247">
            <v>3783.34</v>
          </cell>
          <cell r="O247">
            <v>454.15</v>
          </cell>
          <cell r="P247">
            <v>3329.19</v>
          </cell>
        </row>
        <row r="248">
          <cell r="B248" t="str">
            <v>SAMARA DE LIMA PAIVA</v>
          </cell>
          <cell r="C248" t="str">
            <v>ENFERMEIRO (A)</v>
          </cell>
          <cell r="D248">
            <v>3</v>
          </cell>
          <cell r="E248" t="str">
            <v>HMI - HOSPITAL MATERNO INFANTIL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3085</v>
          </cell>
          <cell r="N248">
            <v>3837.19</v>
          </cell>
          <cell r="O248">
            <v>468.69</v>
          </cell>
          <cell r="P248">
            <v>3368.5</v>
          </cell>
        </row>
        <row r="249">
          <cell r="B249" t="str">
            <v>ALEXANDRA DE SOUSA DIAS FERNANDES</v>
          </cell>
          <cell r="C249" t="str">
            <v>FONOAUDIÓLOGO</v>
          </cell>
          <cell r="D249">
            <v>3</v>
          </cell>
          <cell r="E249" t="str">
            <v>HMI - HOSPITAL MATERNO INFANTIL</v>
          </cell>
          <cell r="F249" t="str">
            <v>FONOAUDIOLOGO (A)</v>
          </cell>
          <cell r="G249" t="str">
            <v>N</v>
          </cell>
          <cell r="H249" t="str">
            <v>D</v>
          </cell>
          <cell r="I249">
            <v>6184.83</v>
          </cell>
          <cell r="J249">
            <v>2024</v>
          </cell>
          <cell r="K249">
            <v>4</v>
          </cell>
          <cell r="L249">
            <v>2054.5300000000002</v>
          </cell>
          <cell r="M249">
            <v>5300.61</v>
          </cell>
          <cell r="N249">
            <v>11433.62</v>
          </cell>
          <cell r="O249">
            <v>11433.62</v>
          </cell>
          <cell r="P249">
            <v>0</v>
          </cell>
        </row>
        <row r="250">
          <cell r="B250" t="str">
            <v>ALIOMAR RIBEIRO DOS SANTOS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4</v>
          </cell>
          <cell r="L250">
            <v>0</v>
          </cell>
          <cell r="M250">
            <v>3085</v>
          </cell>
          <cell r="N250">
            <v>3712.28</v>
          </cell>
          <cell r="O250">
            <v>434.97</v>
          </cell>
          <cell r="P250">
            <v>3277.31</v>
          </cell>
        </row>
        <row r="251">
          <cell r="B251" t="str">
            <v>JAQUELINE BARBOSA DA SILVA CARVALHO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4</v>
          </cell>
          <cell r="L251">
            <v>0</v>
          </cell>
          <cell r="M251">
            <v>2060.16</v>
          </cell>
          <cell r="N251">
            <v>3173.21</v>
          </cell>
          <cell r="O251">
            <v>228.84</v>
          </cell>
          <cell r="P251">
            <v>2944.37</v>
          </cell>
        </row>
        <row r="252">
          <cell r="B252" t="str">
            <v>IDALETE CALDAS ROSA MOREIRA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4</v>
          </cell>
          <cell r="L252">
            <v>0</v>
          </cell>
          <cell r="M252">
            <v>2060.16</v>
          </cell>
          <cell r="N252">
            <v>3015.9</v>
          </cell>
          <cell r="O252">
            <v>211.62</v>
          </cell>
          <cell r="P252">
            <v>2804.28</v>
          </cell>
        </row>
        <row r="253">
          <cell r="B253" t="str">
            <v>JOSENIRES NILO DE SANTANA BARBOSA</v>
          </cell>
          <cell r="C253" t="str">
            <v>TÉCNICO (A)</v>
          </cell>
          <cell r="D253">
            <v>3</v>
          </cell>
          <cell r="E253" t="str">
            <v>HMI - HOSPITAL MATERNO INFANTIL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4</v>
          </cell>
          <cell r="L253">
            <v>0</v>
          </cell>
          <cell r="M253">
            <v>2060.16</v>
          </cell>
          <cell r="N253">
            <v>3437.16</v>
          </cell>
          <cell r="O253">
            <v>390.55</v>
          </cell>
          <cell r="P253">
            <v>3046.61</v>
          </cell>
        </row>
        <row r="254">
          <cell r="B254" t="str">
            <v>ERICKA VIANA DE OLIVEIRA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4</v>
          </cell>
          <cell r="L254">
            <v>0</v>
          </cell>
          <cell r="M254">
            <v>2060.16</v>
          </cell>
          <cell r="N254">
            <v>2903.14</v>
          </cell>
          <cell r="O254">
            <v>231.36</v>
          </cell>
          <cell r="P254">
            <v>2671.78</v>
          </cell>
        </row>
        <row r="255">
          <cell r="B255" t="str">
            <v>LORRAYNNE VAZ NOGUEIRA</v>
          </cell>
          <cell r="C255" t="str">
            <v>ASSISTENTE</v>
          </cell>
          <cell r="D255">
            <v>3</v>
          </cell>
          <cell r="E255" t="str">
            <v>HMI - HOSPITAL MATERNO INFANTIL</v>
          </cell>
          <cell r="F255" t="str">
            <v>ASSISTENTE ADMINISTRATIVO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4</v>
          </cell>
          <cell r="L255">
            <v>0</v>
          </cell>
          <cell r="M255">
            <v>2060.16</v>
          </cell>
          <cell r="N255">
            <v>2890.09</v>
          </cell>
          <cell r="O255">
            <v>198.92</v>
          </cell>
          <cell r="P255">
            <v>2691.17</v>
          </cell>
        </row>
        <row r="256">
          <cell r="B256" t="str">
            <v>ZULEIDE ANICETO BARBOSA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4</v>
          </cell>
          <cell r="L256">
            <v>0</v>
          </cell>
          <cell r="M256">
            <v>2060.16</v>
          </cell>
          <cell r="N256">
            <v>2950.93</v>
          </cell>
          <cell r="O256">
            <v>335.23</v>
          </cell>
          <cell r="P256">
            <v>2615.6999999999998</v>
          </cell>
        </row>
        <row r="257">
          <cell r="B257" t="str">
            <v>MARIA ANGELA NORONHA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4</v>
          </cell>
          <cell r="L257">
            <v>0</v>
          </cell>
          <cell r="M257">
            <v>2060.16</v>
          </cell>
          <cell r="N257">
            <v>2773.72</v>
          </cell>
          <cell r="O257">
            <v>526.42999999999995</v>
          </cell>
          <cell r="P257">
            <v>2247.29</v>
          </cell>
        </row>
        <row r="258">
          <cell r="B258" t="str">
            <v>DESIRRE FERNANDES NEVES DE JESUS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4</v>
          </cell>
          <cell r="L258">
            <v>0</v>
          </cell>
          <cell r="M258">
            <v>3085</v>
          </cell>
          <cell r="N258">
            <v>3675.9</v>
          </cell>
          <cell r="O258">
            <v>425.14</v>
          </cell>
          <cell r="P258">
            <v>3250.76</v>
          </cell>
        </row>
        <row r="259">
          <cell r="B259" t="str">
            <v>DANIELLA DA CRUZ PINTO</v>
          </cell>
          <cell r="C259" t="str">
            <v>ASSISTENTE</v>
          </cell>
          <cell r="D259">
            <v>3</v>
          </cell>
          <cell r="E259" t="str">
            <v>HMI - HOSPITAL MATERNO INFANTIL</v>
          </cell>
          <cell r="F259" t="str">
            <v>ASSISTENTE ADMINISTRATIVO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4</v>
          </cell>
          <cell r="L259">
            <v>0</v>
          </cell>
          <cell r="M259">
            <v>2060.16</v>
          </cell>
          <cell r="N259">
            <v>3443.47</v>
          </cell>
          <cell r="O259">
            <v>378.96</v>
          </cell>
          <cell r="P259">
            <v>3064.51</v>
          </cell>
        </row>
        <row r="260">
          <cell r="B260" t="str">
            <v>ADRIANA VIEIRA DA SILVA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D</v>
          </cell>
          <cell r="I260">
            <v>2415.0100000000002</v>
          </cell>
          <cell r="J260">
            <v>2024</v>
          </cell>
          <cell r="K260">
            <v>4</v>
          </cell>
          <cell r="L260">
            <v>827.92</v>
          </cell>
          <cell r="M260">
            <v>2060.16</v>
          </cell>
          <cell r="N260">
            <v>6788.44</v>
          </cell>
          <cell r="O260">
            <v>6788.44</v>
          </cell>
          <cell r="P260">
            <v>0</v>
          </cell>
        </row>
        <row r="261">
          <cell r="B261" t="str">
            <v>MAYLLON ALCANTARA PINTO</v>
          </cell>
          <cell r="C261" t="str">
            <v>AUXILIAR</v>
          </cell>
          <cell r="D261">
            <v>3</v>
          </cell>
          <cell r="E261" t="str">
            <v>HMI - HOSPITAL MATERNO INFANTIL</v>
          </cell>
          <cell r="F261" t="str">
            <v>AUXILIAR DE FARMACIA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4</v>
          </cell>
          <cell r="L261">
            <v>0</v>
          </cell>
          <cell r="M261">
            <v>1872.86</v>
          </cell>
          <cell r="N261">
            <v>2930.13</v>
          </cell>
          <cell r="O261">
            <v>202.83</v>
          </cell>
          <cell r="P261">
            <v>2727.3</v>
          </cell>
        </row>
        <row r="262">
          <cell r="B262" t="str">
            <v>LUZELENA VASQUES PEREIRA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4589.45</v>
          </cell>
          <cell r="J262">
            <v>2024</v>
          </cell>
          <cell r="K262">
            <v>4</v>
          </cell>
          <cell r="L262">
            <v>0</v>
          </cell>
          <cell r="M262">
            <v>3085</v>
          </cell>
          <cell r="N262">
            <v>5067.63</v>
          </cell>
          <cell r="O262">
            <v>4656.3999999999996</v>
          </cell>
          <cell r="P262">
            <v>411.23</v>
          </cell>
        </row>
        <row r="263">
          <cell r="B263" t="str">
            <v>DANIEL SANTA CRUZ FERREIRA SA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LABORATORIO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4</v>
          </cell>
          <cell r="L263">
            <v>0</v>
          </cell>
          <cell r="M263">
            <v>2512.5</v>
          </cell>
          <cell r="N263">
            <v>4036.1</v>
          </cell>
          <cell r="O263">
            <v>376.47</v>
          </cell>
          <cell r="P263">
            <v>3659.63</v>
          </cell>
        </row>
        <row r="264">
          <cell r="B264" t="str">
            <v>ANDREIA JOSE DOS SANTOS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4</v>
          </cell>
          <cell r="L264">
            <v>0</v>
          </cell>
          <cell r="M264">
            <v>2060.16</v>
          </cell>
          <cell r="N264">
            <v>3028.21</v>
          </cell>
          <cell r="O264">
            <v>211.62</v>
          </cell>
          <cell r="P264">
            <v>2816.59</v>
          </cell>
        </row>
        <row r="265">
          <cell r="B265" t="str">
            <v>ANGELA APARECIDA AUGUSTA SOARES</v>
          </cell>
          <cell r="C265" t="str">
            <v>ENFERMEIRO (A)</v>
          </cell>
          <cell r="D265">
            <v>3</v>
          </cell>
          <cell r="E265" t="str">
            <v>HMI - HOSPITAL MATERNO INFANTIL</v>
          </cell>
          <cell r="F265" t="str">
            <v>ENFERMEIRO (A) DO TRABALHO</v>
          </cell>
          <cell r="G265" t="str">
            <v>N</v>
          </cell>
          <cell r="H265" t="str">
            <v>A</v>
          </cell>
          <cell r="I265">
            <v>4489.87</v>
          </cell>
          <cell r="J265">
            <v>2024</v>
          </cell>
          <cell r="K265">
            <v>4</v>
          </cell>
          <cell r="L265">
            <v>0</v>
          </cell>
          <cell r="M265">
            <v>3085</v>
          </cell>
          <cell r="N265">
            <v>5195.87</v>
          </cell>
          <cell r="O265">
            <v>4489.87</v>
          </cell>
          <cell r="P265">
            <v>706</v>
          </cell>
        </row>
        <row r="266">
          <cell r="B266" t="str">
            <v>ALESSANDRA MACHADO DE LIMA MARRA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 DO TRABALHO</v>
          </cell>
          <cell r="G266" t="str">
            <v>N</v>
          </cell>
          <cell r="H266" t="str">
            <v>F</v>
          </cell>
          <cell r="I266">
            <v>2992.61</v>
          </cell>
          <cell r="J266">
            <v>2024</v>
          </cell>
          <cell r="K266">
            <v>4</v>
          </cell>
          <cell r="L266">
            <v>0</v>
          </cell>
          <cell r="M266">
            <v>2060.16</v>
          </cell>
          <cell r="N266">
            <v>4909.01</v>
          </cell>
          <cell r="O266">
            <v>3142.46</v>
          </cell>
          <cell r="P266">
            <v>1766.55</v>
          </cell>
        </row>
        <row r="267">
          <cell r="B267" t="str">
            <v>DIVA RODRIGUES SANTANA VAZ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P</v>
          </cell>
          <cell r="I267">
            <v>0</v>
          </cell>
          <cell r="J267">
            <v>2024</v>
          </cell>
          <cell r="K267">
            <v>4</v>
          </cell>
          <cell r="L267">
            <v>0</v>
          </cell>
          <cell r="M267">
            <v>2060.16</v>
          </cell>
          <cell r="N267">
            <v>90.79</v>
          </cell>
          <cell r="O267">
            <v>0</v>
          </cell>
          <cell r="P267">
            <v>90.79</v>
          </cell>
        </row>
        <row r="268">
          <cell r="B268" t="str">
            <v>MIRIAN ARANTES GONCALVES CARVALHO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3374.89</v>
          </cell>
          <cell r="J268">
            <v>2024</v>
          </cell>
          <cell r="K268">
            <v>4</v>
          </cell>
          <cell r="L268">
            <v>0</v>
          </cell>
          <cell r="M268">
            <v>2060.16</v>
          </cell>
          <cell r="N268">
            <v>4527.8</v>
          </cell>
          <cell r="O268">
            <v>3456.11</v>
          </cell>
          <cell r="P268">
            <v>1071.69</v>
          </cell>
        </row>
        <row r="269">
          <cell r="B269" t="str">
            <v>WANDA FERRAZ DA CRUZ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4</v>
          </cell>
          <cell r="L269">
            <v>0</v>
          </cell>
          <cell r="M269">
            <v>2060.16</v>
          </cell>
          <cell r="N269">
            <v>2889.41</v>
          </cell>
          <cell r="O269">
            <v>322.52999999999997</v>
          </cell>
          <cell r="P269">
            <v>2566.88</v>
          </cell>
        </row>
        <row r="270">
          <cell r="B270" t="str">
            <v>FERNANDO LUIZ DIAS</v>
          </cell>
          <cell r="C270" t="str">
            <v>AUXILIAR</v>
          </cell>
          <cell r="D270">
            <v>3</v>
          </cell>
          <cell r="E270" t="str">
            <v>HMI - HOSPITAL MATERNO INFANTIL</v>
          </cell>
          <cell r="F270" t="str">
            <v>AUXILIAR OPERACIONAL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4</v>
          </cell>
          <cell r="L270">
            <v>0</v>
          </cell>
          <cell r="M270">
            <v>1455.96</v>
          </cell>
          <cell r="N270">
            <v>2079.14</v>
          </cell>
          <cell r="O270">
            <v>249.18</v>
          </cell>
          <cell r="P270">
            <v>1829.96</v>
          </cell>
        </row>
        <row r="271">
          <cell r="B271" t="str">
            <v>MARIA JOSE ARAUJO</v>
          </cell>
          <cell r="C271" t="str">
            <v>TÉCNICO (A)</v>
          </cell>
          <cell r="D271">
            <v>3</v>
          </cell>
          <cell r="E271" t="str">
            <v>HMI - HOSPITAL MATERNO INFANTIL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4</v>
          </cell>
          <cell r="L271">
            <v>0</v>
          </cell>
          <cell r="M271">
            <v>2060.16</v>
          </cell>
          <cell r="N271">
            <v>3308.3</v>
          </cell>
          <cell r="O271">
            <v>351.33</v>
          </cell>
          <cell r="P271">
            <v>2956.97</v>
          </cell>
        </row>
        <row r="272">
          <cell r="B272" t="str">
            <v>VERACENE BARBOSA DE JESUS COSTA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4</v>
          </cell>
          <cell r="L272">
            <v>0</v>
          </cell>
          <cell r="M272">
            <v>3085</v>
          </cell>
          <cell r="N272">
            <v>3430.83</v>
          </cell>
          <cell r="O272">
            <v>374.62</v>
          </cell>
          <cell r="P272">
            <v>3056.21</v>
          </cell>
        </row>
        <row r="273">
          <cell r="B273" t="str">
            <v>AMANDA LOHANNY SOUSA CAMPOS</v>
          </cell>
          <cell r="C273" t="str">
            <v>FISIOTERAPEUTA</v>
          </cell>
          <cell r="D273">
            <v>3</v>
          </cell>
          <cell r="E273" t="str">
            <v>HMI - HOSPITAL MATERNO INFANTIL</v>
          </cell>
          <cell r="F273" t="str">
            <v>FISIOTERAPEUTA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4</v>
          </cell>
          <cell r="L273">
            <v>0</v>
          </cell>
          <cell r="M273">
            <v>2736.27</v>
          </cell>
          <cell r="N273">
            <v>3219.47</v>
          </cell>
          <cell r="O273">
            <v>314.81</v>
          </cell>
          <cell r="P273">
            <v>2904.66</v>
          </cell>
        </row>
        <row r="274">
          <cell r="B274" t="str">
            <v>MARIA JOSE GABRIEL DA SILVA BARBOSA</v>
          </cell>
          <cell r="C274" t="str">
            <v>ENFERMEIRO (A)</v>
          </cell>
          <cell r="D274">
            <v>3</v>
          </cell>
          <cell r="E274" t="str">
            <v>HMI - HOSPITAL MATERNO INFANTIL</v>
          </cell>
          <cell r="F274" t="str">
            <v>ENFERMEIRO (A)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4</v>
          </cell>
          <cell r="L274">
            <v>0</v>
          </cell>
          <cell r="M274">
            <v>3085</v>
          </cell>
          <cell r="N274">
            <v>3790.34</v>
          </cell>
          <cell r="O274">
            <v>700.43</v>
          </cell>
          <cell r="P274">
            <v>3089.91</v>
          </cell>
        </row>
        <row r="275">
          <cell r="B275" t="str">
            <v>WANDERSON RODRIGUES SOARES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4</v>
          </cell>
          <cell r="L275">
            <v>0</v>
          </cell>
          <cell r="M275">
            <v>2060.16</v>
          </cell>
          <cell r="N275">
            <v>2802.87</v>
          </cell>
          <cell r="O275">
            <v>302.91000000000003</v>
          </cell>
          <cell r="P275">
            <v>2499.96</v>
          </cell>
        </row>
        <row r="276">
          <cell r="B276" t="str">
            <v>JANAINA CASTELO DE BASTOS SANTOS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4</v>
          </cell>
          <cell r="L276">
            <v>0</v>
          </cell>
          <cell r="M276">
            <v>2060.16</v>
          </cell>
          <cell r="N276">
            <v>3260.25</v>
          </cell>
          <cell r="O276">
            <v>578.08000000000004</v>
          </cell>
          <cell r="P276">
            <v>2682.17</v>
          </cell>
        </row>
        <row r="277">
          <cell r="B277" t="str">
            <v>CONFUCIO LOPES SOARES JUNIOR</v>
          </cell>
          <cell r="C277" t="str">
            <v>ANALISTA</v>
          </cell>
          <cell r="D277">
            <v>3</v>
          </cell>
          <cell r="E277" t="str">
            <v>HMI - HOSPITAL MATERNO INFANTIL</v>
          </cell>
          <cell r="F277" t="str">
            <v>ANALISTA DE SISTEMA SENIOR</v>
          </cell>
          <cell r="G277" t="str">
            <v>N</v>
          </cell>
          <cell r="H277" t="str">
            <v>A</v>
          </cell>
          <cell r="I277">
            <v>3141.28</v>
          </cell>
          <cell r="J277">
            <v>2024</v>
          </cell>
          <cell r="K277">
            <v>4</v>
          </cell>
          <cell r="L277">
            <v>0</v>
          </cell>
          <cell r="M277">
            <v>4946.91</v>
          </cell>
          <cell r="N277">
            <v>7111.27</v>
          </cell>
          <cell r="O277">
            <v>3538.64</v>
          </cell>
          <cell r="P277">
            <v>3572.63</v>
          </cell>
        </row>
        <row r="278">
          <cell r="B278" t="str">
            <v>PATRICIA DIAS DE JESUS NOVATO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4</v>
          </cell>
          <cell r="L278">
            <v>0</v>
          </cell>
          <cell r="M278">
            <v>2060.16</v>
          </cell>
          <cell r="N278">
            <v>3022.04</v>
          </cell>
          <cell r="O278">
            <v>211.62</v>
          </cell>
          <cell r="P278">
            <v>2810.42</v>
          </cell>
        </row>
        <row r="279">
          <cell r="B279" t="str">
            <v>LETTICIA OLIVEIRA MARINHO AGUIAR</v>
          </cell>
          <cell r="C279" t="str">
            <v>AUXILIAR</v>
          </cell>
          <cell r="D279">
            <v>3</v>
          </cell>
          <cell r="E279" t="str">
            <v>HMI - HOSPITAL MATERNO INFANTIL</v>
          </cell>
          <cell r="F279" t="str">
            <v>AUXILIAR ADMINISTRATIVO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4</v>
          </cell>
          <cell r="L279">
            <v>0</v>
          </cell>
          <cell r="M279">
            <v>1978.76</v>
          </cell>
          <cell r="N279">
            <v>2853.69</v>
          </cell>
          <cell r="O279">
            <v>309.95</v>
          </cell>
          <cell r="P279">
            <v>2543.7399999999998</v>
          </cell>
        </row>
        <row r="280">
          <cell r="B280" t="str">
            <v>ANA CASSIA ALVES</v>
          </cell>
          <cell r="C280" t="str">
            <v>ASSISTENTE SOCIAL</v>
          </cell>
          <cell r="D280">
            <v>3</v>
          </cell>
          <cell r="E280" t="str">
            <v>HMI - HOSPITAL MATERNO INFANTIL</v>
          </cell>
          <cell r="F280" t="str">
            <v>ASSISTENTE SOCIAL</v>
          </cell>
          <cell r="G280" t="str">
            <v>N</v>
          </cell>
          <cell r="H280" t="str">
            <v>D</v>
          </cell>
          <cell r="I280">
            <v>5205.59</v>
          </cell>
          <cell r="J280">
            <v>2024</v>
          </cell>
          <cell r="K280">
            <v>4</v>
          </cell>
          <cell r="L280">
            <v>976.05</v>
          </cell>
          <cell r="M280">
            <v>3180.37</v>
          </cell>
          <cell r="N280">
            <v>7222.76</v>
          </cell>
          <cell r="O280">
            <v>7222.76</v>
          </cell>
          <cell r="P280">
            <v>0</v>
          </cell>
        </row>
        <row r="281">
          <cell r="B281" t="str">
            <v>VANDERLENE GOMES DA SILVA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4</v>
          </cell>
          <cell r="L281">
            <v>0</v>
          </cell>
          <cell r="M281">
            <v>2060.16</v>
          </cell>
          <cell r="N281">
            <v>3391.56</v>
          </cell>
          <cell r="O281">
            <v>397.29</v>
          </cell>
          <cell r="P281">
            <v>2994.27</v>
          </cell>
        </row>
        <row r="282">
          <cell r="B282" t="str">
            <v>MATEUS VINICIUS TEIXEIRA DA SILVA</v>
          </cell>
          <cell r="C282" t="str">
            <v>ANALISTA</v>
          </cell>
          <cell r="D282">
            <v>3</v>
          </cell>
          <cell r="E282" t="str">
            <v>HMI - HOSPITAL MATERNO INFANTIL</v>
          </cell>
          <cell r="F282" t="str">
            <v>ANALISTA DE SISTEMA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4</v>
          </cell>
          <cell r="L282">
            <v>0</v>
          </cell>
          <cell r="M282">
            <v>3357.05</v>
          </cell>
          <cell r="N282">
            <v>4325.51</v>
          </cell>
          <cell r="O282">
            <v>391.44</v>
          </cell>
          <cell r="P282">
            <v>3934.07</v>
          </cell>
        </row>
        <row r="283">
          <cell r="B283" t="str">
            <v>WHYARA DO NASCIMENTO RODRIGUES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4</v>
          </cell>
          <cell r="L283">
            <v>0</v>
          </cell>
          <cell r="M283">
            <v>3085</v>
          </cell>
          <cell r="N283">
            <v>3675.9</v>
          </cell>
          <cell r="O283">
            <v>469.75</v>
          </cell>
          <cell r="P283">
            <v>3206.15</v>
          </cell>
        </row>
        <row r="284">
          <cell r="B284" t="str">
            <v>CASSIA DE ALMEIDA RAMOS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4</v>
          </cell>
          <cell r="L284">
            <v>0</v>
          </cell>
          <cell r="M284">
            <v>3085</v>
          </cell>
          <cell r="N284">
            <v>4047.14</v>
          </cell>
          <cell r="O284">
            <v>910.15</v>
          </cell>
          <cell r="P284">
            <v>3136.99</v>
          </cell>
        </row>
        <row r="285">
          <cell r="B285" t="str">
            <v>EDIR GOMES GAUDINO</v>
          </cell>
          <cell r="C285" t="str">
            <v>AUXILIAR</v>
          </cell>
          <cell r="D285">
            <v>3</v>
          </cell>
          <cell r="E285" t="str">
            <v>HMI - HOSPITAL MATERNO INFANTIL</v>
          </cell>
          <cell r="F285" t="str">
            <v>AUXILIAR DE FARMACIA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4</v>
          </cell>
          <cell r="L285">
            <v>0</v>
          </cell>
          <cell r="M285">
            <v>1872.86</v>
          </cell>
          <cell r="N285">
            <v>3234.9</v>
          </cell>
          <cell r="O285">
            <v>230.93</v>
          </cell>
          <cell r="P285">
            <v>3003.97</v>
          </cell>
        </row>
        <row r="286">
          <cell r="B286" t="str">
            <v>FABIANA CHAVEIRO GOMES</v>
          </cell>
          <cell r="C286" t="str">
            <v xml:space="preserve">MÉDICO </v>
          </cell>
          <cell r="D286">
            <v>3</v>
          </cell>
          <cell r="E286" t="str">
            <v>HMI - HOSPITAL MATERNO INFANTIL</v>
          </cell>
          <cell r="F286" t="str">
            <v>MEDICO (A) OBSTETRA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4</v>
          </cell>
          <cell r="L286">
            <v>0</v>
          </cell>
          <cell r="M286">
            <v>10264.77</v>
          </cell>
          <cell r="N286">
            <v>10855.11</v>
          </cell>
          <cell r="O286">
            <v>2748.07</v>
          </cell>
          <cell r="P286">
            <v>8107.04</v>
          </cell>
        </row>
        <row r="287">
          <cell r="B287" t="str">
            <v>LEICE CHRISTIANE ALVES</v>
          </cell>
          <cell r="C287" t="str">
            <v>FARMACÊUTICO</v>
          </cell>
          <cell r="D287">
            <v>3</v>
          </cell>
          <cell r="E287" t="str">
            <v>HMI - HOSPITAL MATERNO INFANTIL</v>
          </cell>
          <cell r="F287" t="str">
            <v>FARMACEUTICO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4</v>
          </cell>
          <cell r="L287">
            <v>0</v>
          </cell>
          <cell r="M287">
            <v>3334.23</v>
          </cell>
          <cell r="N287">
            <v>5083.21</v>
          </cell>
          <cell r="O287">
            <v>627.37</v>
          </cell>
          <cell r="P287">
            <v>4455.84</v>
          </cell>
        </row>
        <row r="288">
          <cell r="B288" t="str">
            <v>LUCIANA RODRIGUES DE SOUSA RIBEIRO</v>
          </cell>
          <cell r="C288" t="str">
            <v>ASSISTENTE</v>
          </cell>
          <cell r="D288">
            <v>3</v>
          </cell>
          <cell r="E288" t="str">
            <v>HMI - HOSPITAL MATERNO INFANTIL</v>
          </cell>
          <cell r="F288" t="str">
            <v>ASSISTENTE ADMINISTRATIVO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4</v>
          </cell>
          <cell r="L288">
            <v>0</v>
          </cell>
          <cell r="M288">
            <v>2060.16</v>
          </cell>
          <cell r="N288">
            <v>2882.62</v>
          </cell>
          <cell r="O288">
            <v>218.92</v>
          </cell>
          <cell r="P288">
            <v>2663.7</v>
          </cell>
        </row>
        <row r="289">
          <cell r="B289" t="str">
            <v>LUCIMEIRE NUNES DOS SANTOS</v>
          </cell>
          <cell r="C289" t="str">
            <v>ASSISTENTE</v>
          </cell>
          <cell r="D289">
            <v>3</v>
          </cell>
          <cell r="E289" t="str">
            <v>HMI - HOSPITAL MATERNO INFANTIL</v>
          </cell>
          <cell r="F289" t="str">
            <v>ASSISTENTE ADMINISTRATIVO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4</v>
          </cell>
          <cell r="L289">
            <v>0</v>
          </cell>
          <cell r="M289">
            <v>2060.16</v>
          </cell>
          <cell r="N289">
            <v>2881.94</v>
          </cell>
          <cell r="O289">
            <v>322.52999999999997</v>
          </cell>
          <cell r="P289">
            <v>2559.41</v>
          </cell>
        </row>
        <row r="290">
          <cell r="B290" t="str">
            <v>LUCIVANIA FRANCISCO RODRIGUES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4</v>
          </cell>
          <cell r="L290">
            <v>0</v>
          </cell>
          <cell r="M290">
            <v>2060.16</v>
          </cell>
          <cell r="N290">
            <v>3429.92</v>
          </cell>
          <cell r="O290">
            <v>251.39</v>
          </cell>
          <cell r="P290">
            <v>3178.53</v>
          </cell>
        </row>
        <row r="291">
          <cell r="B291" t="str">
            <v>MARINA ARAUJO E ROCHA</v>
          </cell>
          <cell r="C291" t="str">
            <v xml:space="preserve">MÉDICO </v>
          </cell>
          <cell r="D291">
            <v>3</v>
          </cell>
          <cell r="E291" t="str">
            <v>HMI - HOSPITAL MATERNO INFANTIL</v>
          </cell>
          <cell r="F291" t="str">
            <v>MEDICO (A) OBSTETRA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4</v>
          </cell>
          <cell r="L291">
            <v>0</v>
          </cell>
          <cell r="M291">
            <v>10264.77</v>
          </cell>
          <cell r="N291">
            <v>11414.02</v>
          </cell>
          <cell r="O291">
            <v>2901.77</v>
          </cell>
          <cell r="P291">
            <v>8512.25</v>
          </cell>
        </row>
        <row r="292">
          <cell r="B292" t="str">
            <v>MARIZETE REIS RIBEIRO</v>
          </cell>
          <cell r="C292" t="str">
            <v>TÉCNICO (A)</v>
          </cell>
          <cell r="D292">
            <v>3</v>
          </cell>
          <cell r="E292" t="str">
            <v>HMI - HOSPITAL MATERNO INFANTIL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4</v>
          </cell>
          <cell r="L292">
            <v>0</v>
          </cell>
          <cell r="M292">
            <v>2060.16</v>
          </cell>
          <cell r="N292">
            <v>3003.71</v>
          </cell>
          <cell r="O292">
            <v>236.62</v>
          </cell>
          <cell r="P292">
            <v>2767.09</v>
          </cell>
        </row>
        <row r="293">
          <cell r="B293" t="str">
            <v>ROSALINA DIAS CARNEIRO RIBEIRO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4</v>
          </cell>
          <cell r="L293">
            <v>0</v>
          </cell>
          <cell r="M293">
            <v>2736.27</v>
          </cell>
          <cell r="N293">
            <v>3219.47</v>
          </cell>
          <cell r="O293">
            <v>314.81</v>
          </cell>
          <cell r="P293">
            <v>2904.66</v>
          </cell>
        </row>
        <row r="294">
          <cell r="B294" t="str">
            <v>VIVIANE RIBEIRO DE LIMA</v>
          </cell>
          <cell r="C294" t="str">
            <v>ASSISTENTE SOCIAL</v>
          </cell>
          <cell r="D294">
            <v>3</v>
          </cell>
          <cell r="E294" t="str">
            <v>HMI - HOSPITAL MATERNO INFANTIL</v>
          </cell>
          <cell r="F294" t="str">
            <v>ASSISTENTE SOCIAL</v>
          </cell>
          <cell r="G294" t="str">
            <v>N</v>
          </cell>
          <cell r="H294" t="str">
            <v>E</v>
          </cell>
          <cell r="I294">
            <v>0</v>
          </cell>
          <cell r="J294">
            <v>2024</v>
          </cell>
          <cell r="K294">
            <v>4</v>
          </cell>
          <cell r="L294">
            <v>0</v>
          </cell>
          <cell r="M294">
            <v>3180.37</v>
          </cell>
          <cell r="N294">
            <v>4577.3</v>
          </cell>
          <cell r="O294">
            <v>486.78</v>
          </cell>
          <cell r="P294">
            <v>4090.52</v>
          </cell>
        </row>
        <row r="295">
          <cell r="B295" t="str">
            <v>MICHELE MARIA DOS SANTOS SILVEIRA</v>
          </cell>
          <cell r="C295" t="str">
            <v>GERENTE</v>
          </cell>
          <cell r="D295">
            <v>3</v>
          </cell>
          <cell r="E295" t="str">
            <v>HMI - HOSPITAL MATERNO INFANTIL</v>
          </cell>
          <cell r="F295" t="str">
            <v>GERENTE DE QUALIDADE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4</v>
          </cell>
          <cell r="L295">
            <v>0</v>
          </cell>
          <cell r="M295">
            <v>11025</v>
          </cell>
          <cell r="N295">
            <v>13870.69</v>
          </cell>
          <cell r="O295">
            <v>2946.38</v>
          </cell>
          <cell r="P295">
            <v>10924.31</v>
          </cell>
        </row>
        <row r="296">
          <cell r="B296" t="str">
            <v>BERTA VAZ ANDRADE DE FARIA PEREIRA</v>
          </cell>
          <cell r="C296" t="str">
            <v xml:space="preserve">MÉDICO </v>
          </cell>
          <cell r="D296">
            <v>3</v>
          </cell>
          <cell r="E296" t="str">
            <v>HMI - HOSPITAL MATERNO INFANTIL</v>
          </cell>
          <cell r="F296" t="str">
            <v>MEDICO (A) OBSTETRA</v>
          </cell>
          <cell r="G296" t="str">
            <v>N</v>
          </cell>
          <cell r="H296" t="str">
            <v>E</v>
          </cell>
          <cell r="I296">
            <v>0</v>
          </cell>
          <cell r="J296">
            <v>2024</v>
          </cell>
          <cell r="K296">
            <v>4</v>
          </cell>
          <cell r="L296">
            <v>0</v>
          </cell>
          <cell r="M296">
            <v>13686.36</v>
          </cell>
          <cell r="N296">
            <v>13968.76</v>
          </cell>
          <cell r="O296">
            <v>3604.32</v>
          </cell>
          <cell r="P296">
            <v>10364.44</v>
          </cell>
        </row>
        <row r="297">
          <cell r="B297" t="str">
            <v>LARISSA ALVES DA SILVA</v>
          </cell>
          <cell r="C297" t="str">
            <v>ASSISTENTE</v>
          </cell>
          <cell r="D297">
            <v>3</v>
          </cell>
          <cell r="E297" t="str">
            <v>HMI - HOSPITAL MATERNO INFANTIL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4</v>
          </cell>
          <cell r="L297">
            <v>0</v>
          </cell>
          <cell r="M297">
            <v>2060.16</v>
          </cell>
          <cell r="N297">
            <v>2879.82</v>
          </cell>
          <cell r="O297">
            <v>218.92</v>
          </cell>
          <cell r="P297">
            <v>2660.9</v>
          </cell>
        </row>
        <row r="298">
          <cell r="B298" t="str">
            <v>JOAO LUCAS NETO</v>
          </cell>
          <cell r="C298" t="str">
            <v xml:space="preserve">MÉDICO </v>
          </cell>
          <cell r="D298">
            <v>3</v>
          </cell>
          <cell r="E298" t="str">
            <v>HMI - HOSPITAL MATERNO INFANTIL</v>
          </cell>
          <cell r="F298" t="str">
            <v>MEDICO (A) OBSTETRA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4</v>
          </cell>
          <cell r="L298">
            <v>0</v>
          </cell>
          <cell r="M298">
            <v>17107.95</v>
          </cell>
          <cell r="N298">
            <v>19009.439999999999</v>
          </cell>
          <cell r="O298">
            <v>4990.51</v>
          </cell>
          <cell r="P298">
            <v>14018.93</v>
          </cell>
        </row>
        <row r="299">
          <cell r="B299" t="str">
            <v>ANNY PRISCILLA SILVA RIBEIRO</v>
          </cell>
          <cell r="C299" t="str">
            <v>FONOAUDIÓLOGO</v>
          </cell>
          <cell r="D299">
            <v>3</v>
          </cell>
          <cell r="E299" t="str">
            <v>HMI - HOSPITAL MATERNO INFANTIL</v>
          </cell>
          <cell r="F299" t="str">
            <v>FONOAUDIOLOGO (A)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4</v>
          </cell>
          <cell r="L299">
            <v>0</v>
          </cell>
          <cell r="M299">
            <v>5300.61</v>
          </cell>
          <cell r="N299">
            <v>7115.1</v>
          </cell>
          <cell r="O299">
            <v>1227.58</v>
          </cell>
          <cell r="P299">
            <v>5887.52</v>
          </cell>
        </row>
        <row r="300">
          <cell r="B300" t="str">
            <v>ALVARO HENRIQUE SILVA E VASCONCELOS</v>
          </cell>
          <cell r="C300" t="str">
            <v>ENGENHEIRO (A)</v>
          </cell>
          <cell r="D300">
            <v>3</v>
          </cell>
          <cell r="E300" t="str">
            <v>HMI - HOSPITAL MATERNO INFANTIL</v>
          </cell>
          <cell r="F300" t="str">
            <v>ENGENHEIRO (A) CIVIL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4</v>
          </cell>
          <cell r="L300">
            <v>0</v>
          </cell>
          <cell r="M300">
            <v>8472</v>
          </cell>
          <cell r="N300">
            <v>8472</v>
          </cell>
          <cell r="O300">
            <v>2092.71</v>
          </cell>
          <cell r="P300">
            <v>6379.29</v>
          </cell>
        </row>
        <row r="301">
          <cell r="B301" t="str">
            <v>LISANDRA ROSA COSTA VIEIRA</v>
          </cell>
          <cell r="C301" t="str">
            <v>ENFERMEIRO (A)</v>
          </cell>
          <cell r="D301">
            <v>3</v>
          </cell>
          <cell r="E301" t="str">
            <v>HMI - HOSPITAL MATERNO INFANTIL</v>
          </cell>
          <cell r="F301" t="str">
            <v>ENFERMEIRO (A)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4</v>
          </cell>
          <cell r="L301">
            <v>0</v>
          </cell>
          <cell r="M301">
            <v>3771.03</v>
          </cell>
          <cell r="N301">
            <v>4053.43</v>
          </cell>
          <cell r="O301">
            <v>665.74</v>
          </cell>
          <cell r="P301">
            <v>3387.69</v>
          </cell>
        </row>
        <row r="302">
          <cell r="B302" t="str">
            <v>VANUSIA FERREIRA ALVES</v>
          </cell>
          <cell r="C302" t="str">
            <v>PSICÓLOGO (A)</v>
          </cell>
          <cell r="D302">
            <v>3</v>
          </cell>
          <cell r="E302" t="str">
            <v>HMI - HOSPITAL MATERNO INFANTIL</v>
          </cell>
          <cell r="F302" t="str">
            <v>PSICOLOGO (A)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4</v>
          </cell>
          <cell r="L302">
            <v>0</v>
          </cell>
          <cell r="M302">
            <v>4664.53</v>
          </cell>
          <cell r="N302">
            <v>6594.63</v>
          </cell>
          <cell r="O302">
            <v>1082.45</v>
          </cell>
          <cell r="P302">
            <v>5512.18</v>
          </cell>
        </row>
        <row r="303">
          <cell r="B303" t="str">
            <v>GABRIEL PIMENTEL DE SOUSA</v>
          </cell>
          <cell r="C303" t="str">
            <v xml:space="preserve">MÉDICO </v>
          </cell>
          <cell r="D303">
            <v>3</v>
          </cell>
          <cell r="E303" t="str">
            <v>HMI - HOSPITAL MATERNO INFANTIL</v>
          </cell>
          <cell r="F303" t="str">
            <v>MEDICO (A) INTENSIVISTA</v>
          </cell>
          <cell r="G303" t="str">
            <v>N</v>
          </cell>
          <cell r="H303" t="str">
            <v>D</v>
          </cell>
          <cell r="I303">
            <v>19181.900000000001</v>
          </cell>
          <cell r="J303">
            <v>2024</v>
          </cell>
          <cell r="K303">
            <v>4</v>
          </cell>
          <cell r="L303">
            <v>3729.71</v>
          </cell>
          <cell r="M303">
            <v>10264.77</v>
          </cell>
          <cell r="N303">
            <v>37650.519999999997</v>
          </cell>
          <cell r="O303">
            <v>37650.519999999997</v>
          </cell>
          <cell r="P303">
            <v>0</v>
          </cell>
        </row>
        <row r="304">
          <cell r="B304" t="str">
            <v>ANNA PAULLA SOUSA DE CARVALHO</v>
          </cell>
          <cell r="C304" t="str">
            <v>FISIOTERAPEUTA</v>
          </cell>
          <cell r="D304">
            <v>3</v>
          </cell>
          <cell r="E304" t="str">
            <v>HMI - HOSPITAL MATERNO INFANTIL</v>
          </cell>
          <cell r="F304" t="str">
            <v>FISIOTERAPEUTA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4</v>
          </cell>
          <cell r="L304">
            <v>0</v>
          </cell>
          <cell r="M304">
            <v>2736.27</v>
          </cell>
          <cell r="N304">
            <v>3670.7</v>
          </cell>
          <cell r="O304">
            <v>423.74</v>
          </cell>
          <cell r="P304">
            <v>3246.96</v>
          </cell>
        </row>
        <row r="305">
          <cell r="B305" t="str">
            <v>DENILZA RIBEIRO ROSA DA MOTA</v>
          </cell>
          <cell r="C305" t="str">
            <v>ASSISTENTE</v>
          </cell>
          <cell r="D305">
            <v>3</v>
          </cell>
          <cell r="E305" t="str">
            <v>HMI - HOSPITAL MATERNO INFANTIL</v>
          </cell>
          <cell r="F305" t="str">
            <v>ASSISTENTE ADMINISTRATIVO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4</v>
          </cell>
          <cell r="L305">
            <v>0</v>
          </cell>
          <cell r="M305">
            <v>2060.16</v>
          </cell>
          <cell r="N305">
            <v>2881.93</v>
          </cell>
          <cell r="O305">
            <v>347.53</v>
          </cell>
          <cell r="P305">
            <v>2534.4</v>
          </cell>
        </row>
        <row r="306">
          <cell r="B306" t="str">
            <v>FABIOLA FRANCIELLE DA SILVA CARVALHO MENEZES</v>
          </cell>
          <cell r="C306" t="str">
            <v>AUXILIAR</v>
          </cell>
          <cell r="D306">
            <v>3</v>
          </cell>
          <cell r="E306" t="str">
            <v>HMI - HOSPITAL MATERNO INFANTIL</v>
          </cell>
          <cell r="F306" t="str">
            <v>AUXILIAR DE FARMACIA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4</v>
          </cell>
          <cell r="L306">
            <v>0</v>
          </cell>
          <cell r="M306">
            <v>1872.86</v>
          </cell>
          <cell r="N306">
            <v>2645.63</v>
          </cell>
          <cell r="O306">
            <v>181.22</v>
          </cell>
          <cell r="P306">
            <v>2464.41</v>
          </cell>
        </row>
        <row r="307">
          <cell r="B307" t="str">
            <v>BRUNA ANGELICA PEREIRA SANTOS</v>
          </cell>
          <cell r="C307" t="str">
            <v>ASSISTENTE</v>
          </cell>
          <cell r="D307">
            <v>3</v>
          </cell>
          <cell r="E307" t="str">
            <v>HMI - HOSPITAL MATERNO INFANTIL</v>
          </cell>
          <cell r="F307" t="str">
            <v>ASSISTENTE ADMINISTRATIVO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4</v>
          </cell>
          <cell r="L307">
            <v>0</v>
          </cell>
          <cell r="M307">
            <v>2060.16</v>
          </cell>
          <cell r="N307">
            <v>3365.05</v>
          </cell>
          <cell r="O307">
            <v>242.58</v>
          </cell>
          <cell r="P307">
            <v>3122.47</v>
          </cell>
        </row>
        <row r="308">
          <cell r="B308" t="str">
            <v>ANALINA PEREIRA DA CRUZ</v>
          </cell>
          <cell r="C308" t="str">
            <v>TÉCNICO (A)</v>
          </cell>
          <cell r="D308">
            <v>3</v>
          </cell>
          <cell r="E308" t="str">
            <v>HMI - HOSPITAL MATERNO INFANTIL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4</v>
          </cell>
          <cell r="L308">
            <v>0</v>
          </cell>
          <cell r="M308">
            <v>2060.16</v>
          </cell>
          <cell r="N308">
            <v>2923.49</v>
          </cell>
          <cell r="O308">
            <v>219.53</v>
          </cell>
          <cell r="P308">
            <v>2703.96</v>
          </cell>
        </row>
        <row r="309">
          <cell r="B309" t="str">
            <v>ANDRE LUIZ OLIVEIRA NETO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 xml:space="preserve">ELETROTÉCNICO (A) 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4</v>
          </cell>
          <cell r="L309">
            <v>0</v>
          </cell>
          <cell r="M309">
            <v>3140.2</v>
          </cell>
          <cell r="N309">
            <v>5894.78</v>
          </cell>
          <cell r="O309">
            <v>816.51</v>
          </cell>
          <cell r="P309">
            <v>5078.2700000000004</v>
          </cell>
        </row>
        <row r="310">
          <cell r="B310" t="str">
            <v>RAYANA AZEVEDO BURGOS</v>
          </cell>
          <cell r="C310" t="str">
            <v xml:space="preserve">MÉDICO </v>
          </cell>
          <cell r="D310">
            <v>3</v>
          </cell>
          <cell r="E310" t="str">
            <v>HMI - HOSPITAL MATERNO INFANTIL</v>
          </cell>
          <cell r="F310" t="str">
            <v>MEDICO (A) OBSTETRA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4</v>
          </cell>
          <cell r="L310">
            <v>0</v>
          </cell>
          <cell r="M310">
            <v>10264.77</v>
          </cell>
          <cell r="N310">
            <v>10855.11</v>
          </cell>
          <cell r="O310">
            <v>5871.41</v>
          </cell>
          <cell r="P310">
            <v>4983.7</v>
          </cell>
        </row>
        <row r="311">
          <cell r="B311" t="str">
            <v>ADAO HENRIQUE SOARES</v>
          </cell>
          <cell r="C311" t="str">
            <v>PRODUÇÃO</v>
          </cell>
          <cell r="D311">
            <v>3</v>
          </cell>
          <cell r="E311" t="str">
            <v>HMI - HOSPITAL MATERNO INFANTIL</v>
          </cell>
          <cell r="F311" t="str">
            <v>ELETRICISTA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4</v>
          </cell>
          <cell r="L311">
            <v>0</v>
          </cell>
          <cell r="M311">
            <v>2501.5100000000002</v>
          </cell>
          <cell r="N311">
            <v>4748.37</v>
          </cell>
          <cell r="O311">
            <v>491.83</v>
          </cell>
          <cell r="P311">
            <v>4256.54</v>
          </cell>
        </row>
        <row r="312">
          <cell r="B312" t="str">
            <v>SILVAN TORRES CARVALHO</v>
          </cell>
          <cell r="C312" t="str">
            <v>PRODUÇÃO</v>
          </cell>
          <cell r="D312">
            <v>3</v>
          </cell>
          <cell r="E312" t="str">
            <v>HMI - HOSPITAL MATERNO INFANTIL</v>
          </cell>
          <cell r="F312" t="str">
            <v>ELETRICISTA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4</v>
          </cell>
          <cell r="L312">
            <v>0</v>
          </cell>
          <cell r="M312">
            <v>2501.5100000000002</v>
          </cell>
          <cell r="N312">
            <v>4112.68</v>
          </cell>
          <cell r="O312">
            <v>365.53</v>
          </cell>
          <cell r="P312">
            <v>3747.15</v>
          </cell>
        </row>
        <row r="313">
          <cell r="B313" t="str">
            <v>ALINNE ALMEIDA SOUSA DE SA</v>
          </cell>
          <cell r="C313" t="str">
            <v>ENFERMEIRO (A)</v>
          </cell>
          <cell r="D313">
            <v>3</v>
          </cell>
          <cell r="E313" t="str">
            <v>HMI - HOSPITAL MATERNO INFANTIL</v>
          </cell>
          <cell r="F313" t="str">
            <v>ENFERMEIRO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4</v>
          </cell>
          <cell r="L313">
            <v>0</v>
          </cell>
          <cell r="M313">
            <v>3085</v>
          </cell>
          <cell r="N313">
            <v>3890.44</v>
          </cell>
          <cell r="O313">
            <v>456.06</v>
          </cell>
          <cell r="P313">
            <v>3434.38</v>
          </cell>
        </row>
        <row r="314">
          <cell r="B314" t="str">
            <v>SHEILA RAQUEL BARBOSA PALAZZO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4</v>
          </cell>
          <cell r="L314">
            <v>0</v>
          </cell>
          <cell r="M314">
            <v>2060.16</v>
          </cell>
          <cell r="N314">
            <v>3360.66</v>
          </cell>
          <cell r="O314">
            <v>373.2</v>
          </cell>
          <cell r="P314">
            <v>2987.46</v>
          </cell>
        </row>
        <row r="315">
          <cell r="B315" t="str">
            <v>DOUGLAS FERREIRA BORGES</v>
          </cell>
          <cell r="C315" t="str">
            <v>AUXILIAR</v>
          </cell>
          <cell r="D315">
            <v>3</v>
          </cell>
          <cell r="E315" t="str">
            <v>HMI - HOSPITAL MATERNO INFANTIL</v>
          </cell>
          <cell r="F315" t="str">
            <v>AUXILIAR DE FARMACIA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4</v>
          </cell>
          <cell r="L315">
            <v>0</v>
          </cell>
          <cell r="M315">
            <v>1872.86</v>
          </cell>
          <cell r="N315">
            <v>3226.7</v>
          </cell>
          <cell r="O315">
            <v>231.27</v>
          </cell>
          <cell r="P315">
            <v>2995.43</v>
          </cell>
        </row>
        <row r="316">
          <cell r="B316" t="str">
            <v>DIEGO AFONSO MARTINS SILVA</v>
          </cell>
          <cell r="C316" t="str">
            <v>AUXILIAR</v>
          </cell>
          <cell r="D316">
            <v>3</v>
          </cell>
          <cell r="E316" t="str">
            <v>HMI - HOSPITAL MATERNO INFANTIL</v>
          </cell>
          <cell r="F316" t="str">
            <v>AUXILIAR DE FARMACIA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4</v>
          </cell>
          <cell r="L316">
            <v>0</v>
          </cell>
          <cell r="M316">
            <v>1872.86</v>
          </cell>
          <cell r="N316">
            <v>3206.51</v>
          </cell>
          <cell r="O316">
            <v>227.92</v>
          </cell>
          <cell r="P316">
            <v>2978.59</v>
          </cell>
        </row>
        <row r="317">
          <cell r="B317" t="str">
            <v>GUILHERME ANGELO VILELA FARIA</v>
          </cell>
          <cell r="C317" t="str">
            <v xml:space="preserve">MÉDICO </v>
          </cell>
          <cell r="D317">
            <v>3</v>
          </cell>
          <cell r="E317" t="str">
            <v>HMI - HOSPITAL MATERNO INFANTIL</v>
          </cell>
          <cell r="F317" t="str">
            <v>MEDICO (A) OBSTETRA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4</v>
          </cell>
          <cell r="L317">
            <v>0</v>
          </cell>
          <cell r="M317">
            <v>10264.77</v>
          </cell>
          <cell r="N317">
            <v>11648.29</v>
          </cell>
          <cell r="O317">
            <v>2914.05</v>
          </cell>
          <cell r="P317">
            <v>8734.24</v>
          </cell>
        </row>
        <row r="318">
          <cell r="B318" t="str">
            <v>CARLA SIMONE DA CUNHA CARVALHO</v>
          </cell>
          <cell r="C318" t="str">
            <v>ENFERMEIRO (A)</v>
          </cell>
          <cell r="D318">
            <v>3</v>
          </cell>
          <cell r="E318" t="str">
            <v>HMI - HOSPITAL MATERNO INFANTIL</v>
          </cell>
          <cell r="F318" t="str">
            <v>ENFERMEIRO (A)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4</v>
          </cell>
          <cell r="L318">
            <v>0</v>
          </cell>
          <cell r="M318">
            <v>3085</v>
          </cell>
          <cell r="N318">
            <v>4000.89</v>
          </cell>
          <cell r="O318">
            <v>543.76</v>
          </cell>
          <cell r="P318">
            <v>3457.13</v>
          </cell>
        </row>
        <row r="319">
          <cell r="B319" t="str">
            <v>ZILMAYRE PEREIRA COQUEIRO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4</v>
          </cell>
          <cell r="L319">
            <v>0</v>
          </cell>
          <cell r="M319">
            <v>2060.16</v>
          </cell>
          <cell r="N319">
            <v>2883.63</v>
          </cell>
          <cell r="O319">
            <v>322.52999999999997</v>
          </cell>
          <cell r="P319">
            <v>2561.1</v>
          </cell>
        </row>
        <row r="320">
          <cell r="B320" t="str">
            <v>IRENI JOSE DA SILVA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4</v>
          </cell>
          <cell r="L320">
            <v>0</v>
          </cell>
          <cell r="M320">
            <v>2060.16</v>
          </cell>
          <cell r="N320">
            <v>3028</v>
          </cell>
          <cell r="O320">
            <v>335.23</v>
          </cell>
          <cell r="P320">
            <v>2692.77</v>
          </cell>
        </row>
        <row r="321">
          <cell r="B321" t="str">
            <v>HILDENICE BARBOSA DA SILVA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4</v>
          </cell>
          <cell r="L321">
            <v>0</v>
          </cell>
          <cell r="M321">
            <v>2060.16</v>
          </cell>
          <cell r="N321">
            <v>2874.49</v>
          </cell>
          <cell r="O321">
            <v>322.52999999999997</v>
          </cell>
          <cell r="P321">
            <v>2551.96</v>
          </cell>
        </row>
        <row r="322">
          <cell r="B322" t="str">
            <v>ELIETE DO LIVRAMENTO SILVERA ALVES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4</v>
          </cell>
          <cell r="L322">
            <v>0</v>
          </cell>
          <cell r="M322">
            <v>2060.16</v>
          </cell>
          <cell r="N322">
            <v>2880.3</v>
          </cell>
          <cell r="O322">
            <v>322.52999999999997</v>
          </cell>
          <cell r="P322">
            <v>2557.77</v>
          </cell>
        </row>
        <row r="323">
          <cell r="B323" t="str">
            <v>MARIA ZELIA CARVALHAES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4</v>
          </cell>
          <cell r="L323">
            <v>0</v>
          </cell>
          <cell r="M323">
            <v>2060.16</v>
          </cell>
          <cell r="N323">
            <v>2880.84</v>
          </cell>
          <cell r="O323">
            <v>198.92</v>
          </cell>
          <cell r="P323">
            <v>2681.92</v>
          </cell>
        </row>
        <row r="324">
          <cell r="B324" t="str">
            <v>PAULO HENRIQUE LOPES MARIANO</v>
          </cell>
          <cell r="C324" t="str">
            <v>ASSISTENTE</v>
          </cell>
          <cell r="D324">
            <v>3</v>
          </cell>
          <cell r="E324" t="str">
            <v>HMI - HOSPITAL MATERNO INFANTIL</v>
          </cell>
          <cell r="F324" t="str">
            <v>ASSISTENTE ADMINISTRATIVO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4</v>
          </cell>
          <cell r="L324">
            <v>0</v>
          </cell>
          <cell r="M324">
            <v>2060.16</v>
          </cell>
          <cell r="N324">
            <v>2876.48</v>
          </cell>
          <cell r="O324">
            <v>322.52999999999997</v>
          </cell>
          <cell r="P324">
            <v>2553.9499999999998</v>
          </cell>
        </row>
        <row r="325">
          <cell r="B325" t="str">
            <v>KEILIANE EVANGELISTA FERREIRA ROCHA</v>
          </cell>
          <cell r="C325" t="str">
            <v>ENFERMEIRO (A)</v>
          </cell>
          <cell r="D325">
            <v>3</v>
          </cell>
          <cell r="E325" t="str">
            <v>HMI - HOSPITAL MATERNO INFANTIL</v>
          </cell>
          <cell r="F325" t="str">
            <v>ENFERMEIRO (A)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4</v>
          </cell>
          <cell r="L325">
            <v>0</v>
          </cell>
          <cell r="M325">
            <v>3085</v>
          </cell>
          <cell r="N325">
            <v>3838.49</v>
          </cell>
          <cell r="O325">
            <v>469.04</v>
          </cell>
          <cell r="P325">
            <v>3369.45</v>
          </cell>
        </row>
        <row r="326">
          <cell r="B326" t="str">
            <v>FERNANDA TOLEDO DE MORAES ANTONIOLLI</v>
          </cell>
          <cell r="C326" t="str">
            <v xml:space="preserve">MÉDICO </v>
          </cell>
          <cell r="D326">
            <v>3</v>
          </cell>
          <cell r="E326" t="str">
            <v>HMI - HOSPITAL MATERNO INFANTIL</v>
          </cell>
          <cell r="F326" t="str">
            <v>MEDICO (A) CARDIOLOGISTA</v>
          </cell>
          <cell r="G326" t="str">
            <v>N</v>
          </cell>
          <cell r="H326" t="str">
            <v>E</v>
          </cell>
          <cell r="I326">
            <v>0</v>
          </cell>
          <cell r="J326">
            <v>2024</v>
          </cell>
          <cell r="K326">
            <v>4</v>
          </cell>
          <cell r="L326">
            <v>0</v>
          </cell>
          <cell r="M326">
            <v>10264.77</v>
          </cell>
          <cell r="N326">
            <v>10547.17</v>
          </cell>
          <cell r="O326">
            <v>2611.25</v>
          </cell>
          <cell r="P326">
            <v>7935.92</v>
          </cell>
        </row>
        <row r="327">
          <cell r="B327" t="str">
            <v>KARLA DANIELA DA SILVA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P</v>
          </cell>
          <cell r="I327">
            <v>0</v>
          </cell>
          <cell r="J327">
            <v>2024</v>
          </cell>
          <cell r="K327">
            <v>4</v>
          </cell>
          <cell r="L327">
            <v>0</v>
          </cell>
          <cell r="M327">
            <v>2060.16</v>
          </cell>
          <cell r="N327">
            <v>212.16</v>
          </cell>
          <cell r="O327">
            <v>0</v>
          </cell>
          <cell r="P327">
            <v>212.16</v>
          </cell>
        </row>
        <row r="328">
          <cell r="B328" t="str">
            <v>KATIUCIA DA SILVA MORAES REIS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4</v>
          </cell>
          <cell r="L328">
            <v>0</v>
          </cell>
          <cell r="M328">
            <v>2060.16</v>
          </cell>
          <cell r="N328">
            <v>2988.09</v>
          </cell>
          <cell r="O328">
            <v>211.62</v>
          </cell>
          <cell r="P328">
            <v>2776.47</v>
          </cell>
        </row>
        <row r="329">
          <cell r="B329" t="str">
            <v>LEIDINEIA NASCIMENTO DE MELO BORGES</v>
          </cell>
          <cell r="C329" t="str">
            <v>TÉCNICO (A)</v>
          </cell>
          <cell r="D329">
            <v>3</v>
          </cell>
          <cell r="E329" t="str">
            <v>HMI - HOSPITAL MATERNO INFANTIL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4</v>
          </cell>
          <cell r="L329">
            <v>0</v>
          </cell>
          <cell r="M329">
            <v>2060.16</v>
          </cell>
          <cell r="N329">
            <v>3010.16</v>
          </cell>
          <cell r="O329">
            <v>211.62</v>
          </cell>
          <cell r="P329">
            <v>2798.54</v>
          </cell>
        </row>
        <row r="330">
          <cell r="B330" t="str">
            <v>CARMEM LUCIA GONCALVES MACHADO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4</v>
          </cell>
          <cell r="L330">
            <v>0</v>
          </cell>
          <cell r="M330">
            <v>2060.16</v>
          </cell>
          <cell r="N330">
            <v>3315.3</v>
          </cell>
          <cell r="O330">
            <v>237.21</v>
          </cell>
          <cell r="P330">
            <v>3078.09</v>
          </cell>
        </row>
        <row r="331">
          <cell r="B331" t="str">
            <v>ADRIANA NONATO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4</v>
          </cell>
          <cell r="L331">
            <v>0</v>
          </cell>
          <cell r="M331">
            <v>2060.16</v>
          </cell>
          <cell r="N331">
            <v>2768.06</v>
          </cell>
          <cell r="O331">
            <v>402.82</v>
          </cell>
          <cell r="P331">
            <v>2365.2399999999998</v>
          </cell>
        </row>
        <row r="332">
          <cell r="B332" t="str">
            <v>MARCO ANTONIO SILVANO</v>
          </cell>
          <cell r="C332" t="str">
            <v>AUXILIAR</v>
          </cell>
          <cell r="D332">
            <v>3</v>
          </cell>
          <cell r="E332" t="str">
            <v>HMI - HOSPITAL MATERNO INFANTIL</v>
          </cell>
          <cell r="F332" t="str">
            <v>OFICIAL DE MANUTENÇÃO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4</v>
          </cell>
          <cell r="L332">
            <v>0</v>
          </cell>
          <cell r="M332">
            <v>2260.13</v>
          </cell>
          <cell r="N332">
            <v>3520.78</v>
          </cell>
          <cell r="O332">
            <v>281.99</v>
          </cell>
          <cell r="P332">
            <v>3238.79</v>
          </cell>
        </row>
        <row r="333">
          <cell r="B333" t="str">
            <v>MARLI PEREIRA FRANCA SANTOS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4</v>
          </cell>
          <cell r="L333">
            <v>0</v>
          </cell>
          <cell r="M333">
            <v>2060.16</v>
          </cell>
          <cell r="N333">
            <v>2870.11</v>
          </cell>
          <cell r="O333">
            <v>218.92</v>
          </cell>
          <cell r="P333">
            <v>2651.19</v>
          </cell>
        </row>
        <row r="334">
          <cell r="B334" t="str">
            <v>POLYANA OTTO DE OLIVEIRA</v>
          </cell>
          <cell r="C334" t="str">
            <v>FISIOTERAPEUTA</v>
          </cell>
          <cell r="D334">
            <v>3</v>
          </cell>
          <cell r="E334" t="str">
            <v>HMI - HOSPITAL MATERNO INFANTIL</v>
          </cell>
          <cell r="F334" t="str">
            <v>FISIOTERAPEUTA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4</v>
          </cell>
          <cell r="L334">
            <v>0</v>
          </cell>
          <cell r="M334">
            <v>2736.27</v>
          </cell>
          <cell r="N334">
            <v>3119.07</v>
          </cell>
          <cell r="O334">
            <v>314.93</v>
          </cell>
          <cell r="P334">
            <v>2804.14</v>
          </cell>
        </row>
        <row r="335">
          <cell r="B335" t="str">
            <v>NILZY SILVA DE OLIVEIRA</v>
          </cell>
          <cell r="C335" t="str">
            <v>AUXILIAR</v>
          </cell>
          <cell r="D335">
            <v>3</v>
          </cell>
          <cell r="E335" t="str">
            <v>HMI - HOSPITAL MATERNO INFANTIL</v>
          </cell>
          <cell r="F335" t="str">
            <v>AUXILIAR DE FARMACIA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4</v>
          </cell>
          <cell r="L335">
            <v>0</v>
          </cell>
          <cell r="M335">
            <v>1872.86</v>
          </cell>
          <cell r="N335">
            <v>2790.48</v>
          </cell>
          <cell r="O335">
            <v>306.29000000000002</v>
          </cell>
          <cell r="P335">
            <v>2484.19</v>
          </cell>
        </row>
        <row r="336">
          <cell r="B336" t="str">
            <v>HELLIANNI SABET JUSTINIANO TEBAS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4</v>
          </cell>
          <cell r="L336">
            <v>0</v>
          </cell>
          <cell r="M336">
            <v>2060.16</v>
          </cell>
          <cell r="N336">
            <v>3324.06</v>
          </cell>
          <cell r="O336">
            <v>249.37</v>
          </cell>
          <cell r="P336">
            <v>3074.69</v>
          </cell>
        </row>
        <row r="337">
          <cell r="B337" t="str">
            <v>JULIANA CORDEIRO MONSEF DE BARROS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4</v>
          </cell>
          <cell r="L337">
            <v>0</v>
          </cell>
          <cell r="M337">
            <v>2736.27</v>
          </cell>
          <cell r="N337">
            <v>3219.47</v>
          </cell>
          <cell r="O337">
            <v>314.81</v>
          </cell>
          <cell r="P337">
            <v>2904.66</v>
          </cell>
        </row>
        <row r="338">
          <cell r="B338" t="str">
            <v>KASSIA HELEN CARVALHO LOPES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4</v>
          </cell>
          <cell r="L338">
            <v>0</v>
          </cell>
          <cell r="M338">
            <v>2060.16</v>
          </cell>
          <cell r="N338">
            <v>2723.27</v>
          </cell>
          <cell r="O338">
            <v>191.58</v>
          </cell>
          <cell r="P338">
            <v>2531.69</v>
          </cell>
        </row>
        <row r="339">
          <cell r="B339" t="str">
            <v>PAULINA PEREIRA FERREIRA BARROS</v>
          </cell>
          <cell r="C339" t="str">
            <v>FISIOTERAPEUTA</v>
          </cell>
          <cell r="D339">
            <v>3</v>
          </cell>
          <cell r="E339" t="str">
            <v>HMI - HOSPITAL MATERNO INFANTIL</v>
          </cell>
          <cell r="F339" t="str">
            <v>FISIOTERAPEUTA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4</v>
          </cell>
          <cell r="L339">
            <v>0</v>
          </cell>
          <cell r="M339">
            <v>2736.27</v>
          </cell>
          <cell r="N339">
            <v>3119.07</v>
          </cell>
          <cell r="O339">
            <v>384.32</v>
          </cell>
          <cell r="P339">
            <v>2734.75</v>
          </cell>
        </row>
        <row r="340">
          <cell r="B340" t="str">
            <v>DEURIVAN FERREIRA DA SILVA SOARES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4</v>
          </cell>
          <cell r="L340">
            <v>0</v>
          </cell>
          <cell r="M340">
            <v>2060.16</v>
          </cell>
          <cell r="N340">
            <v>3035.15</v>
          </cell>
          <cell r="O340">
            <v>218.51</v>
          </cell>
          <cell r="P340">
            <v>2816.64</v>
          </cell>
        </row>
        <row r="341">
          <cell r="B341" t="str">
            <v>GLAUCIA KELLY SANTANA OLIVEIRA</v>
          </cell>
          <cell r="C341" t="str">
            <v>ASSISTENTE</v>
          </cell>
          <cell r="D341">
            <v>3</v>
          </cell>
          <cell r="E341" t="str">
            <v>HMI - HOSPITAL MATERNO INFANTIL</v>
          </cell>
          <cell r="F341" t="str">
            <v>ASSISTENTE ADMINISTRATIVO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4</v>
          </cell>
          <cell r="L341">
            <v>0</v>
          </cell>
          <cell r="M341">
            <v>2060.16</v>
          </cell>
          <cell r="N341">
            <v>2880.38</v>
          </cell>
          <cell r="O341">
            <v>198.92</v>
          </cell>
          <cell r="P341">
            <v>2681.46</v>
          </cell>
        </row>
        <row r="342">
          <cell r="B342" t="str">
            <v>TATIANE CRISTINA RODRIGUES SOARES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4</v>
          </cell>
          <cell r="L342">
            <v>0</v>
          </cell>
          <cell r="M342">
            <v>2060.16</v>
          </cell>
          <cell r="N342">
            <v>3315.22</v>
          </cell>
          <cell r="O342">
            <v>237.24</v>
          </cell>
          <cell r="P342">
            <v>3077.98</v>
          </cell>
        </row>
        <row r="343">
          <cell r="B343" t="str">
            <v>CLEIDE ADRIANA FURTADO GOMES ARRUDA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4</v>
          </cell>
          <cell r="L343">
            <v>0</v>
          </cell>
          <cell r="M343">
            <v>2060.16</v>
          </cell>
          <cell r="N343">
            <v>2913.63</v>
          </cell>
          <cell r="O343">
            <v>702.67</v>
          </cell>
          <cell r="P343">
            <v>2210.96</v>
          </cell>
        </row>
        <row r="344">
          <cell r="B344" t="str">
            <v>FELIPE CRISOSTOMO SOUZA</v>
          </cell>
          <cell r="C344" t="str">
            <v>AUXILIAR</v>
          </cell>
          <cell r="D344">
            <v>3</v>
          </cell>
          <cell r="E344" t="str">
            <v>HMI - HOSPITAL MATERNO INFANTIL</v>
          </cell>
          <cell r="F344" t="str">
            <v>AUXILIAR OPERACIONAL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4</v>
          </cell>
          <cell r="L344">
            <v>0</v>
          </cell>
          <cell r="M344">
            <v>1455.96</v>
          </cell>
          <cell r="N344">
            <v>2073.39</v>
          </cell>
          <cell r="O344">
            <v>249.18</v>
          </cell>
          <cell r="P344">
            <v>1824.21</v>
          </cell>
        </row>
        <row r="345">
          <cell r="B345" t="str">
            <v>GILCIENE MARCELINO DA SILVA</v>
          </cell>
          <cell r="C345" t="str">
            <v>ADMINISTRATIVO</v>
          </cell>
          <cell r="D345">
            <v>3</v>
          </cell>
          <cell r="E345" t="str">
            <v>HMI - HOSPITAL MATERNO INFANTIL</v>
          </cell>
          <cell r="F345" t="str">
            <v>OUVIDOR (A)</v>
          </cell>
          <cell r="G345" t="str">
            <v>N</v>
          </cell>
          <cell r="H345" t="str">
            <v>A</v>
          </cell>
          <cell r="I345">
            <v>3010.79</v>
          </cell>
          <cell r="J345">
            <v>2024</v>
          </cell>
          <cell r="K345">
            <v>4</v>
          </cell>
          <cell r="L345">
            <v>0</v>
          </cell>
          <cell r="M345">
            <v>4445.47</v>
          </cell>
          <cell r="N345">
            <v>6572.66</v>
          </cell>
          <cell r="O345">
            <v>3399.71</v>
          </cell>
          <cell r="P345">
            <v>3172.95</v>
          </cell>
        </row>
        <row r="346">
          <cell r="B346" t="str">
            <v>KARELLE PATRICIA ARRUDA RODRIGUES</v>
          </cell>
          <cell r="C346" t="str">
            <v>ENFERMEIRO (A)</v>
          </cell>
          <cell r="D346">
            <v>3</v>
          </cell>
          <cell r="E346" t="str">
            <v>HMI - HOSPITAL MATERNO INFANTIL</v>
          </cell>
          <cell r="F346" t="str">
            <v>ENFERMEIRO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4</v>
          </cell>
          <cell r="L346">
            <v>0</v>
          </cell>
          <cell r="M346">
            <v>3771.03</v>
          </cell>
          <cell r="N346">
            <v>4053.43</v>
          </cell>
          <cell r="O346">
            <v>528.14</v>
          </cell>
          <cell r="P346">
            <v>3525.29</v>
          </cell>
        </row>
        <row r="347">
          <cell r="B347" t="str">
            <v>CLAUDIO DIVINO BUENO DE BASTOS</v>
          </cell>
          <cell r="C347" t="str">
            <v>AUXILIAR</v>
          </cell>
          <cell r="D347">
            <v>3</v>
          </cell>
          <cell r="E347" t="str">
            <v>HMI - HOSPITAL MATERNO INFANTIL</v>
          </cell>
          <cell r="F347" t="str">
            <v>OFICIAL DE MANUTENÇÃO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4</v>
          </cell>
          <cell r="L347">
            <v>0</v>
          </cell>
          <cell r="M347">
            <v>2260.13</v>
          </cell>
          <cell r="N347">
            <v>3666.21</v>
          </cell>
          <cell r="O347">
            <v>281.99</v>
          </cell>
          <cell r="P347">
            <v>3384.22</v>
          </cell>
        </row>
        <row r="348">
          <cell r="B348" t="str">
            <v>JOSIMAR PEREIRA DA SILVA</v>
          </cell>
          <cell r="C348" t="str">
            <v>MOTORISTA</v>
          </cell>
          <cell r="D348">
            <v>3</v>
          </cell>
          <cell r="E348" t="str">
            <v>HMI - HOSPITAL MATERNO INFANTIL</v>
          </cell>
          <cell r="F348" t="str">
            <v>MOTORISTA DE AMBULANCIA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4</v>
          </cell>
          <cell r="L348">
            <v>0</v>
          </cell>
          <cell r="M348">
            <v>2038.69</v>
          </cell>
          <cell r="N348">
            <v>3327.09</v>
          </cell>
          <cell r="O348">
            <v>238.93</v>
          </cell>
          <cell r="P348">
            <v>3088.16</v>
          </cell>
        </row>
        <row r="349">
          <cell r="B349" t="str">
            <v>ITAJARA GOMES DA SILVA</v>
          </cell>
          <cell r="C349" t="str">
            <v>MOTORISTA</v>
          </cell>
          <cell r="D349">
            <v>3</v>
          </cell>
          <cell r="E349" t="str">
            <v>HMI - HOSPITAL MATERNO INFANTIL</v>
          </cell>
          <cell r="F349" t="str">
            <v>MOTORISTA DE AMBULANCIA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4</v>
          </cell>
          <cell r="L349">
            <v>0</v>
          </cell>
          <cell r="M349">
            <v>2038.69</v>
          </cell>
          <cell r="N349">
            <v>3295.34</v>
          </cell>
          <cell r="O349">
            <v>235.26</v>
          </cell>
          <cell r="P349">
            <v>3060.08</v>
          </cell>
        </row>
        <row r="350">
          <cell r="B350" t="str">
            <v>LAZARO AFONSO DE ALMEIDA</v>
          </cell>
          <cell r="C350" t="str">
            <v>MOTORISTA</v>
          </cell>
          <cell r="D350">
            <v>3</v>
          </cell>
          <cell r="E350" t="str">
            <v>HMI - HOSPITAL MATERNO INFANTIL</v>
          </cell>
          <cell r="F350" t="str">
            <v>MOTORISTA DE AMBULANCIA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4</v>
          </cell>
          <cell r="L350">
            <v>0</v>
          </cell>
          <cell r="M350">
            <v>2038.69</v>
          </cell>
          <cell r="N350">
            <v>2855.21</v>
          </cell>
          <cell r="O350">
            <v>196.89</v>
          </cell>
          <cell r="P350">
            <v>2658.32</v>
          </cell>
        </row>
        <row r="351">
          <cell r="B351" t="str">
            <v>MARCELO DO ROSARIO DA SILVA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AUXILIAR DE FARMACIA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4</v>
          </cell>
          <cell r="L351">
            <v>0</v>
          </cell>
          <cell r="M351">
            <v>1872.86</v>
          </cell>
          <cell r="N351">
            <v>2649.34</v>
          </cell>
          <cell r="O351">
            <v>525.55999999999995</v>
          </cell>
          <cell r="P351">
            <v>2123.7800000000002</v>
          </cell>
        </row>
        <row r="352">
          <cell r="B352" t="str">
            <v>FABIOLA REBECA PINHEIRO DE PAULA</v>
          </cell>
          <cell r="C352" t="str">
            <v>FISIOTERAPEUTA</v>
          </cell>
          <cell r="D352">
            <v>3</v>
          </cell>
          <cell r="E352" t="str">
            <v>HMI - HOSPITAL MATERNO INFANTIL</v>
          </cell>
          <cell r="F352" t="str">
            <v>FISIOTERAPEUTA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4</v>
          </cell>
          <cell r="L352">
            <v>0</v>
          </cell>
          <cell r="M352">
            <v>2736.27</v>
          </cell>
          <cell r="N352">
            <v>2897.52</v>
          </cell>
          <cell r="O352">
            <v>267.02</v>
          </cell>
          <cell r="P352">
            <v>2630.5</v>
          </cell>
        </row>
        <row r="353">
          <cell r="B353" t="str">
            <v>KANANDA ALVES BARROSO</v>
          </cell>
          <cell r="C353" t="str">
            <v>TÉCNICO (A)</v>
          </cell>
          <cell r="D353">
            <v>3</v>
          </cell>
          <cell r="E353" t="str">
            <v>HMI - HOSPITAL MATERNO INFANTIL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4</v>
          </cell>
          <cell r="L353">
            <v>0</v>
          </cell>
          <cell r="M353">
            <v>2060.16</v>
          </cell>
          <cell r="N353">
            <v>3072.13</v>
          </cell>
          <cell r="O353">
            <v>358.32</v>
          </cell>
          <cell r="P353">
            <v>2713.81</v>
          </cell>
        </row>
        <row r="354">
          <cell r="B354" t="str">
            <v>KESIA GOMES FERREIRA</v>
          </cell>
          <cell r="C354" t="str">
            <v>FISIOTERAPEUTA</v>
          </cell>
          <cell r="D354">
            <v>3</v>
          </cell>
          <cell r="E354" t="str">
            <v>HMI - HOSPITAL MATERNO INFANTIL</v>
          </cell>
          <cell r="F354" t="str">
            <v>FISIOTERAPEUTA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4</v>
          </cell>
          <cell r="L354">
            <v>0</v>
          </cell>
          <cell r="M354">
            <v>2736.27</v>
          </cell>
          <cell r="N354">
            <v>3219.47</v>
          </cell>
          <cell r="O354">
            <v>314.81</v>
          </cell>
          <cell r="P354">
            <v>2904.66</v>
          </cell>
        </row>
        <row r="355">
          <cell r="B355" t="str">
            <v>SILVIA RODRIGUES FERNANDES MACHADO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P</v>
          </cell>
          <cell r="I355">
            <v>0</v>
          </cell>
          <cell r="J355">
            <v>2024</v>
          </cell>
          <cell r="K355">
            <v>4</v>
          </cell>
          <cell r="L355">
            <v>0</v>
          </cell>
          <cell r="M355">
            <v>2736.27</v>
          </cell>
          <cell r="N355">
            <v>0</v>
          </cell>
          <cell r="O355">
            <v>0</v>
          </cell>
          <cell r="P355">
            <v>0</v>
          </cell>
        </row>
        <row r="356">
          <cell r="B356" t="str">
            <v>NAYARA PRISCILA SANTOS DE CASTRO MORENO</v>
          </cell>
          <cell r="C356" t="str">
            <v>PSICÓLOGO (A)</v>
          </cell>
          <cell r="D356">
            <v>3</v>
          </cell>
          <cell r="E356" t="str">
            <v>HMI - HOSPITAL MATERNO INFANTIL</v>
          </cell>
          <cell r="F356" t="str">
            <v>PSICOLOGO (A)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4</v>
          </cell>
          <cell r="L356">
            <v>0</v>
          </cell>
          <cell r="M356">
            <v>4664.53</v>
          </cell>
          <cell r="N356">
            <v>6263.29</v>
          </cell>
          <cell r="O356">
            <v>854.23</v>
          </cell>
          <cell r="P356">
            <v>5409.06</v>
          </cell>
        </row>
        <row r="357">
          <cell r="B357" t="str">
            <v>FELIPE AUGUSTO MAIA RODRIGUES</v>
          </cell>
          <cell r="C357" t="str">
            <v>BIOMÉDICO (A)</v>
          </cell>
          <cell r="D357">
            <v>3</v>
          </cell>
          <cell r="E357" t="str">
            <v>HMI - HOSPITAL MATERNO INFANTIL</v>
          </cell>
          <cell r="F357" t="str">
            <v>BIOMEDICO (A)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4</v>
          </cell>
          <cell r="L357">
            <v>0</v>
          </cell>
          <cell r="M357">
            <v>3153.36</v>
          </cell>
          <cell r="N357">
            <v>5185.18</v>
          </cell>
          <cell r="O357">
            <v>728.96</v>
          </cell>
          <cell r="P357">
            <v>4456.22</v>
          </cell>
        </row>
        <row r="358">
          <cell r="B358" t="str">
            <v>LETICIA PAULA DE OLIVEIRA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4</v>
          </cell>
          <cell r="L358">
            <v>0</v>
          </cell>
          <cell r="M358">
            <v>2060.16</v>
          </cell>
          <cell r="N358">
            <v>2941.15</v>
          </cell>
          <cell r="O358">
            <v>204.48</v>
          </cell>
          <cell r="P358">
            <v>2736.67</v>
          </cell>
        </row>
        <row r="359">
          <cell r="B359" t="str">
            <v>ALESSANDRA MARINHO BARROS DE SOUZA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4</v>
          </cell>
          <cell r="L359">
            <v>0</v>
          </cell>
          <cell r="M359">
            <v>3085</v>
          </cell>
          <cell r="N359">
            <v>3768.45</v>
          </cell>
          <cell r="O359">
            <v>450.13</v>
          </cell>
          <cell r="P359">
            <v>3318.32</v>
          </cell>
        </row>
        <row r="360">
          <cell r="B360" t="str">
            <v>ANDREA CAVALCANTE DE AGUIAR PIRES</v>
          </cell>
          <cell r="C360" t="str">
            <v>FISIOTERAPEUTA</v>
          </cell>
          <cell r="D360">
            <v>3</v>
          </cell>
          <cell r="E360" t="str">
            <v>HMI - HOSPITAL MATERNO INFANTIL</v>
          </cell>
          <cell r="F360" t="str">
            <v>FISIOTERAPEUTA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4</v>
          </cell>
          <cell r="L360">
            <v>0</v>
          </cell>
          <cell r="M360">
            <v>2736.27</v>
          </cell>
          <cell r="N360">
            <v>3782.98</v>
          </cell>
          <cell r="O360">
            <v>168.23</v>
          </cell>
          <cell r="P360">
            <v>3614.75</v>
          </cell>
        </row>
        <row r="361">
          <cell r="B361" t="str">
            <v>FERNANDA FONSECA ARAUJO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4</v>
          </cell>
          <cell r="L361">
            <v>0</v>
          </cell>
          <cell r="M361">
            <v>2060.16</v>
          </cell>
          <cell r="N361">
            <v>3122.22</v>
          </cell>
          <cell r="O361">
            <v>343.95</v>
          </cell>
          <cell r="P361">
            <v>2778.27</v>
          </cell>
        </row>
        <row r="362">
          <cell r="B362" t="str">
            <v>GABRIELLA LEMOS BORGES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E</v>
          </cell>
          <cell r="I362">
            <v>0</v>
          </cell>
          <cell r="J362">
            <v>2024</v>
          </cell>
          <cell r="K362">
            <v>4</v>
          </cell>
          <cell r="L362">
            <v>0</v>
          </cell>
          <cell r="M362">
            <v>2060.16</v>
          </cell>
          <cell r="N362">
            <v>3006.44</v>
          </cell>
          <cell r="O362">
            <v>209.92</v>
          </cell>
          <cell r="P362">
            <v>2796.52</v>
          </cell>
        </row>
        <row r="363">
          <cell r="B363" t="str">
            <v>RUBIA FALEIRO GUIMARAES</v>
          </cell>
          <cell r="C363" t="str">
            <v>PSICÓLOGO (A)</v>
          </cell>
          <cell r="D363">
            <v>3</v>
          </cell>
          <cell r="E363" t="str">
            <v>HMI - HOSPITAL MATERNO INFANTIL</v>
          </cell>
          <cell r="F363" t="str">
            <v>PSICOLOGO (A)</v>
          </cell>
          <cell r="G363" t="str">
            <v>N</v>
          </cell>
          <cell r="H363" t="str">
            <v>E</v>
          </cell>
          <cell r="I363">
            <v>0</v>
          </cell>
          <cell r="J363">
            <v>2024</v>
          </cell>
          <cell r="K363">
            <v>4</v>
          </cell>
          <cell r="L363">
            <v>0</v>
          </cell>
          <cell r="M363">
            <v>4664.53</v>
          </cell>
          <cell r="N363">
            <v>6352.31</v>
          </cell>
          <cell r="O363">
            <v>1029.29</v>
          </cell>
          <cell r="P363">
            <v>5323.02</v>
          </cell>
        </row>
        <row r="364">
          <cell r="B364" t="str">
            <v>SAULO RICCELI SIQUEIRA LIMA</v>
          </cell>
          <cell r="C364" t="str">
            <v>PRODUÇÃO</v>
          </cell>
          <cell r="D364">
            <v>3</v>
          </cell>
          <cell r="E364" t="str">
            <v>HMI - HOSPITAL MATERNO INFANTIL</v>
          </cell>
          <cell r="F364" t="str">
            <v>ELETRICISTA</v>
          </cell>
          <cell r="G364" t="str">
            <v>N</v>
          </cell>
          <cell r="H364" t="str">
            <v>D</v>
          </cell>
          <cell r="I364">
            <v>4472.6499999999996</v>
          </cell>
          <cell r="J364">
            <v>2024</v>
          </cell>
          <cell r="K364">
            <v>4</v>
          </cell>
          <cell r="L364">
            <v>914.86</v>
          </cell>
          <cell r="M364">
            <v>2501.5100000000002</v>
          </cell>
          <cell r="N364">
            <v>5509.49</v>
          </cell>
          <cell r="O364">
            <v>5509.49</v>
          </cell>
          <cell r="P364">
            <v>0</v>
          </cell>
        </row>
        <row r="365">
          <cell r="B365" t="str">
            <v>HANNA LARISSA SOUSA FERREIRA</v>
          </cell>
          <cell r="C365" t="str">
            <v>TÉCNICO (A)</v>
          </cell>
          <cell r="D365">
            <v>3</v>
          </cell>
          <cell r="E365" t="str">
            <v>HMI - HOSPITAL MATERNO INFANTIL</v>
          </cell>
          <cell r="F365" t="str">
            <v>TECNICO (A) DE LABORATORIO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4</v>
          </cell>
          <cell r="L365">
            <v>0</v>
          </cell>
          <cell r="M365">
            <v>2512.5</v>
          </cell>
          <cell r="N365">
            <v>3524.09</v>
          </cell>
          <cell r="O365">
            <v>291.20999999999998</v>
          </cell>
          <cell r="P365">
            <v>3232.88</v>
          </cell>
        </row>
        <row r="366">
          <cell r="B366" t="str">
            <v>ROSELIA GUIMARAES DIAS</v>
          </cell>
          <cell r="C366" t="str">
            <v>AUXILIAR</v>
          </cell>
          <cell r="D366">
            <v>3</v>
          </cell>
          <cell r="E366" t="str">
            <v>HMI - HOSPITAL MATERNO INFANTIL</v>
          </cell>
          <cell r="F366" t="str">
            <v>AUXILIAR DE LAVANDERIA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4</v>
          </cell>
          <cell r="L366">
            <v>0</v>
          </cell>
          <cell r="M366">
            <v>1455.96</v>
          </cell>
          <cell r="N366">
            <v>2355.64</v>
          </cell>
          <cell r="O366">
            <v>250.9</v>
          </cell>
          <cell r="P366">
            <v>2104.7399999999998</v>
          </cell>
        </row>
        <row r="367">
          <cell r="B367" t="str">
            <v>ANDREY DE OLIVEIRA RODRIGUES</v>
          </cell>
          <cell r="C367" t="str">
            <v>ASSISTENTE</v>
          </cell>
          <cell r="D367">
            <v>3</v>
          </cell>
          <cell r="E367" t="str">
            <v>HMI - HOSPITAL MATERNO INFANTIL</v>
          </cell>
          <cell r="F367" t="str">
            <v>ASSISTENTE ADMINISTRATIVO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4</v>
          </cell>
          <cell r="L367">
            <v>0</v>
          </cell>
          <cell r="M367">
            <v>2060.16</v>
          </cell>
          <cell r="N367">
            <v>2910.05</v>
          </cell>
          <cell r="O367">
            <v>328.09</v>
          </cell>
          <cell r="P367">
            <v>2581.96</v>
          </cell>
        </row>
        <row r="368">
          <cell r="B368" t="str">
            <v>MILLER CASTILIO DE MORAIS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RADIOLOGIA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4</v>
          </cell>
          <cell r="L368">
            <v>0</v>
          </cell>
          <cell r="M368">
            <v>2824.64</v>
          </cell>
          <cell r="N368">
            <v>4265.21</v>
          </cell>
          <cell r="O368">
            <v>668.75</v>
          </cell>
          <cell r="P368">
            <v>3596.46</v>
          </cell>
        </row>
        <row r="369">
          <cell r="B369" t="str">
            <v>OSMERENA PEREIRA DA COSTA</v>
          </cell>
          <cell r="C369" t="str">
            <v>ENFERMEIRO (A)</v>
          </cell>
          <cell r="D369">
            <v>3</v>
          </cell>
          <cell r="E369" t="str">
            <v>HMI - HOSPITAL MATERNO INFANTIL</v>
          </cell>
          <cell r="F369" t="str">
            <v>ENFERMEIRO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4</v>
          </cell>
          <cell r="L369">
            <v>0</v>
          </cell>
          <cell r="M369">
            <v>3085</v>
          </cell>
          <cell r="N369">
            <v>3923.07</v>
          </cell>
          <cell r="O369">
            <v>491.88</v>
          </cell>
          <cell r="P369">
            <v>3431.19</v>
          </cell>
        </row>
        <row r="370">
          <cell r="B370" t="str">
            <v>SIMONE DAS GRACAS BARBOSA OLIVEIRA</v>
          </cell>
          <cell r="C370" t="str">
            <v>ASSISTENTE</v>
          </cell>
          <cell r="D370">
            <v>3</v>
          </cell>
          <cell r="E370" t="str">
            <v>HMI - HOSPITAL MATERNO INFANTIL</v>
          </cell>
          <cell r="F370" t="str">
            <v>ASSISTENTE ADMINISTRATIVO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4</v>
          </cell>
          <cell r="L370">
            <v>0</v>
          </cell>
          <cell r="M370">
            <v>2060.16</v>
          </cell>
          <cell r="N370">
            <v>2946.59</v>
          </cell>
          <cell r="O370">
            <v>204.48</v>
          </cell>
          <cell r="P370">
            <v>2742.11</v>
          </cell>
        </row>
        <row r="371">
          <cell r="B371" t="str">
            <v>GRAZIELLE MAGALHAES RODRIGUES</v>
          </cell>
          <cell r="C371" t="str">
            <v>FISIOTERAPEUTA</v>
          </cell>
          <cell r="D371">
            <v>3</v>
          </cell>
          <cell r="E371" t="str">
            <v>HMI - HOSPITAL MATERNO INFANTIL</v>
          </cell>
          <cell r="F371" t="str">
            <v>FISIOTERAPEUTA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4</v>
          </cell>
          <cell r="L371">
            <v>0</v>
          </cell>
          <cell r="M371">
            <v>2736.27</v>
          </cell>
          <cell r="N371">
            <v>3754.99</v>
          </cell>
          <cell r="O371">
            <v>446.49</v>
          </cell>
          <cell r="P371">
            <v>3308.5</v>
          </cell>
        </row>
        <row r="372">
          <cell r="B372" t="str">
            <v>REGIVANIA XAVIER GUIMARAES</v>
          </cell>
          <cell r="C372" t="str">
            <v>ENFERMEIRO (A)</v>
          </cell>
          <cell r="D372">
            <v>3</v>
          </cell>
          <cell r="E372" t="str">
            <v>HMI - HOSPITAL MATERNO INFANTIL</v>
          </cell>
          <cell r="F372" t="str">
            <v>ENFERMEIRO (A)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4</v>
          </cell>
          <cell r="L372">
            <v>0</v>
          </cell>
          <cell r="M372">
            <v>3771.03</v>
          </cell>
          <cell r="N372">
            <v>4166.5600000000004</v>
          </cell>
          <cell r="O372">
            <v>560.95000000000005</v>
          </cell>
          <cell r="P372">
            <v>3605.61</v>
          </cell>
        </row>
        <row r="373">
          <cell r="B373" t="str">
            <v>HERNANDES BARBOSA FERNANDES</v>
          </cell>
          <cell r="C373" t="str">
            <v>FARMACÊUTICO</v>
          </cell>
          <cell r="D373">
            <v>3</v>
          </cell>
          <cell r="E373" t="str">
            <v>HMI - HOSPITAL MATERNO INFANTIL</v>
          </cell>
          <cell r="F373" t="str">
            <v>FARMACEUTICO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4</v>
          </cell>
          <cell r="L373">
            <v>0</v>
          </cell>
          <cell r="M373">
            <v>3334.23</v>
          </cell>
          <cell r="N373">
            <v>4424.68</v>
          </cell>
          <cell r="O373">
            <v>629.78</v>
          </cell>
          <cell r="P373">
            <v>3794.9</v>
          </cell>
        </row>
        <row r="374">
          <cell r="B374" t="str">
            <v>JOAO LUCAS DORNELLES DA COSTA</v>
          </cell>
          <cell r="C374" t="str">
            <v>COORDENADOR (A)</v>
          </cell>
          <cell r="D374">
            <v>3</v>
          </cell>
          <cell r="E374" t="str">
            <v>HMI - HOSPITAL MATERNO INFANTIL</v>
          </cell>
          <cell r="F374" t="str">
            <v>COORDENADOR (A) DO NIR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4</v>
          </cell>
          <cell r="L374">
            <v>0</v>
          </cell>
          <cell r="M374">
            <v>6099.01</v>
          </cell>
          <cell r="N374">
            <v>7564.38</v>
          </cell>
          <cell r="O374">
            <v>1820.62</v>
          </cell>
          <cell r="P374">
            <v>5743.76</v>
          </cell>
        </row>
        <row r="375">
          <cell r="B375" t="str">
            <v>WELLINGTON GONTIJO RIOS SOUSA</v>
          </cell>
          <cell r="C375" t="str">
            <v>MOTORISTA</v>
          </cell>
          <cell r="D375">
            <v>3</v>
          </cell>
          <cell r="E375" t="str">
            <v>HMI - HOSPITAL MATERNO INFANTIL</v>
          </cell>
          <cell r="F375" t="str">
            <v>MOTORISTA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4</v>
          </cell>
          <cell r="L375">
            <v>0</v>
          </cell>
          <cell r="M375">
            <v>2060.16</v>
          </cell>
          <cell r="N375">
            <v>2942.37</v>
          </cell>
          <cell r="O375">
            <v>348.09</v>
          </cell>
          <cell r="P375">
            <v>2594.2800000000002</v>
          </cell>
        </row>
        <row r="376">
          <cell r="B376" t="str">
            <v>ERIKA SUELEM PEREIRA DOS SANTOS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4</v>
          </cell>
          <cell r="L376">
            <v>0</v>
          </cell>
          <cell r="M376">
            <v>2060.16</v>
          </cell>
          <cell r="N376">
            <v>2970.36</v>
          </cell>
          <cell r="O376">
            <v>491.22</v>
          </cell>
          <cell r="P376">
            <v>2479.14</v>
          </cell>
        </row>
        <row r="377">
          <cell r="B377" t="str">
            <v>MARCIO ROBERTO NUNES DE SOUZA</v>
          </cell>
          <cell r="C377" t="str">
            <v>PORTEIRO</v>
          </cell>
          <cell r="D377">
            <v>3</v>
          </cell>
          <cell r="E377" t="str">
            <v>HMI - HOSPITAL MATERNO INFANTIL</v>
          </cell>
          <cell r="F377" t="str">
            <v>AGENTE DE PORTARIA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4</v>
          </cell>
          <cell r="L377">
            <v>0</v>
          </cell>
          <cell r="M377">
            <v>1558.22</v>
          </cell>
          <cell r="N377">
            <v>2010.82</v>
          </cell>
          <cell r="O377">
            <v>243.76</v>
          </cell>
          <cell r="P377">
            <v>1767.06</v>
          </cell>
        </row>
        <row r="378">
          <cell r="B378" t="str">
            <v>EURIPEDES EVARISTO MENDANHA JUNIOR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RADIOLOGIA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4</v>
          </cell>
          <cell r="L378">
            <v>0</v>
          </cell>
          <cell r="M378">
            <v>2824.64</v>
          </cell>
          <cell r="N378">
            <v>4505.88</v>
          </cell>
          <cell r="O378">
            <v>763.72</v>
          </cell>
          <cell r="P378">
            <v>3742.16</v>
          </cell>
        </row>
        <row r="379">
          <cell r="B379" t="str">
            <v>KENIA CRISTINA CARDOSO DE MEDEIROS</v>
          </cell>
          <cell r="C379" t="str">
            <v>RECEPCIONISTA</v>
          </cell>
          <cell r="D379">
            <v>3</v>
          </cell>
          <cell r="E379" t="str">
            <v>HMI - HOSPITAL MATERNO INFANTIL</v>
          </cell>
          <cell r="F379" t="str">
            <v>RECEPCIONISTA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4</v>
          </cell>
          <cell r="L379">
            <v>0</v>
          </cell>
          <cell r="M379">
            <v>1482.91</v>
          </cell>
          <cell r="N379">
            <v>2344.36</v>
          </cell>
          <cell r="O379">
            <v>418.24</v>
          </cell>
          <cell r="P379">
            <v>1926.12</v>
          </cell>
        </row>
        <row r="380">
          <cell r="B380" t="str">
            <v>CRISTIANE DE SOUZA CARVALHO</v>
          </cell>
          <cell r="C380" t="str">
            <v>DIRETOR (A)</v>
          </cell>
          <cell r="D380">
            <v>3</v>
          </cell>
          <cell r="E380" t="str">
            <v>HMI - HOSPITAL MATERNO INFANTIL</v>
          </cell>
          <cell r="F380" t="str">
            <v>DIRETOR (A) TECNICO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4</v>
          </cell>
          <cell r="L380">
            <v>0</v>
          </cell>
          <cell r="M380">
            <v>29512</v>
          </cell>
          <cell r="N380">
            <v>31565.119999999999</v>
          </cell>
          <cell r="O380">
            <v>8443.32</v>
          </cell>
          <cell r="P380">
            <v>23121.8</v>
          </cell>
        </row>
        <row r="381">
          <cell r="B381" t="str">
            <v>IRES DE SOUZA CARVALHO</v>
          </cell>
          <cell r="C381" t="str">
            <v>ENFERMEIRO (A)</v>
          </cell>
          <cell r="D381">
            <v>3</v>
          </cell>
          <cell r="E381" t="str">
            <v>HMI - HOSPITAL MATERNO INFANTIL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4</v>
          </cell>
          <cell r="L381">
            <v>0</v>
          </cell>
          <cell r="M381">
            <v>3085</v>
          </cell>
          <cell r="N381">
            <v>3982.47</v>
          </cell>
          <cell r="O381">
            <v>479.25</v>
          </cell>
          <cell r="P381">
            <v>3503.22</v>
          </cell>
        </row>
        <row r="382">
          <cell r="B382" t="str">
            <v>DAGMAR MORAES DE QUEIROS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4</v>
          </cell>
          <cell r="L382">
            <v>0</v>
          </cell>
          <cell r="M382">
            <v>2060.16</v>
          </cell>
          <cell r="N382">
            <v>3112.06</v>
          </cell>
          <cell r="O382">
            <v>217.19</v>
          </cell>
          <cell r="P382">
            <v>2894.87</v>
          </cell>
        </row>
        <row r="383">
          <cell r="B383" t="str">
            <v>ANA MARIA BEIRA DE ASSUNCAO</v>
          </cell>
          <cell r="C383" t="str">
            <v>ENFERMEIRO (A)</v>
          </cell>
          <cell r="D383">
            <v>3</v>
          </cell>
          <cell r="E383" t="str">
            <v>HMI - HOSPITAL MATERNO INFANTIL</v>
          </cell>
          <cell r="F383" t="str">
            <v>ENFERMEIRO (A)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4</v>
          </cell>
          <cell r="L383">
            <v>0</v>
          </cell>
          <cell r="M383">
            <v>3085</v>
          </cell>
          <cell r="N383">
            <v>4280.2</v>
          </cell>
          <cell r="O383">
            <v>593.91</v>
          </cell>
          <cell r="P383">
            <v>3686.29</v>
          </cell>
        </row>
        <row r="384">
          <cell r="B384" t="str">
            <v>LEANDRA MATUZINHO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4</v>
          </cell>
          <cell r="L384">
            <v>0</v>
          </cell>
          <cell r="M384">
            <v>2060.16</v>
          </cell>
          <cell r="N384">
            <v>3440.86</v>
          </cell>
          <cell r="O384">
            <v>272.01</v>
          </cell>
          <cell r="P384">
            <v>3168.85</v>
          </cell>
        </row>
        <row r="385">
          <cell r="B385" t="str">
            <v>YURI FERREIRA DE OLIVEIRA BARRETO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RADIOLOGIA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4</v>
          </cell>
          <cell r="L385">
            <v>0</v>
          </cell>
          <cell r="M385">
            <v>2824.64</v>
          </cell>
          <cell r="N385">
            <v>4265.21</v>
          </cell>
          <cell r="O385">
            <v>674.86</v>
          </cell>
          <cell r="P385">
            <v>3590.35</v>
          </cell>
        </row>
        <row r="386">
          <cell r="B386" t="str">
            <v>JACQUELINE ANDREA SILVA SILVA</v>
          </cell>
          <cell r="C386" t="str">
            <v>ASSISTENTE SOCIAL</v>
          </cell>
          <cell r="D386">
            <v>3</v>
          </cell>
          <cell r="E386" t="str">
            <v>HMI - HOSPITAL MATERNO INFANTIL</v>
          </cell>
          <cell r="F386" t="str">
            <v>ASSISTENTE SOCIAL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4</v>
          </cell>
          <cell r="L386">
            <v>0</v>
          </cell>
          <cell r="M386">
            <v>3180.37</v>
          </cell>
          <cell r="N386">
            <v>4683.12</v>
          </cell>
          <cell r="O386">
            <v>512.54999999999995</v>
          </cell>
          <cell r="P386">
            <v>4170.57</v>
          </cell>
        </row>
        <row r="387">
          <cell r="B387" t="str">
            <v>INESLUCY RAMALHO PEREIRA</v>
          </cell>
          <cell r="C387" t="str">
            <v>PSICÓLOGO (A)</v>
          </cell>
          <cell r="D387">
            <v>3</v>
          </cell>
          <cell r="E387" t="str">
            <v>HMI - HOSPITAL MATERNO INFANTIL</v>
          </cell>
          <cell r="F387" t="str">
            <v>PSICOLOGO (A)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4</v>
          </cell>
          <cell r="L387">
            <v>0</v>
          </cell>
          <cell r="M387">
            <v>4664.53</v>
          </cell>
          <cell r="N387">
            <v>6479.27</v>
          </cell>
          <cell r="O387">
            <v>1029.8399999999999</v>
          </cell>
          <cell r="P387">
            <v>5449.43</v>
          </cell>
        </row>
        <row r="388">
          <cell r="B388" t="str">
            <v>LORRANA RIBEIRO DE OLIVEIRA</v>
          </cell>
          <cell r="C388" t="str">
            <v>TÉCNICO (A)</v>
          </cell>
          <cell r="D388">
            <v>3</v>
          </cell>
          <cell r="E388" t="str">
            <v>HMI - HOSPITAL MATERNO INFANTIL</v>
          </cell>
          <cell r="F388" t="str">
            <v>TECNICO (A) DE ENFERMAGEM</v>
          </cell>
          <cell r="G388" t="str">
            <v>N</v>
          </cell>
          <cell r="H388" t="str">
            <v>E</v>
          </cell>
          <cell r="I388">
            <v>0</v>
          </cell>
          <cell r="J388">
            <v>2024</v>
          </cell>
          <cell r="K388">
            <v>4</v>
          </cell>
          <cell r="L388">
            <v>0</v>
          </cell>
          <cell r="M388">
            <v>2518.38</v>
          </cell>
          <cell r="N388">
            <v>4049.63</v>
          </cell>
          <cell r="O388">
            <v>370.74</v>
          </cell>
          <cell r="P388">
            <v>3678.89</v>
          </cell>
        </row>
        <row r="389">
          <cell r="B389" t="str">
            <v>JOCIARA CAETANO PEREIRA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4</v>
          </cell>
          <cell r="L389">
            <v>0</v>
          </cell>
          <cell r="M389">
            <v>3771.03</v>
          </cell>
          <cell r="N389">
            <v>4661.25</v>
          </cell>
          <cell r="O389">
            <v>730.32</v>
          </cell>
          <cell r="P389">
            <v>3930.93</v>
          </cell>
        </row>
        <row r="390">
          <cell r="B390" t="str">
            <v>LORENA DAVI REIS FEITOSA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4</v>
          </cell>
          <cell r="L390">
            <v>0</v>
          </cell>
          <cell r="M390">
            <v>2518.38</v>
          </cell>
          <cell r="N390">
            <v>3676.01</v>
          </cell>
          <cell r="O390">
            <v>319.98</v>
          </cell>
          <cell r="P390">
            <v>3356.03</v>
          </cell>
        </row>
        <row r="391">
          <cell r="B391" t="str">
            <v>CARLA CRISTINA DA FONSECA VELOSO</v>
          </cell>
          <cell r="C391" t="str">
            <v>TÉCNICO (A)</v>
          </cell>
          <cell r="D391">
            <v>3</v>
          </cell>
          <cell r="E391" t="str">
            <v>HMI - HOSPITAL MATERNO INFANTIL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4</v>
          </cell>
          <cell r="L391">
            <v>0</v>
          </cell>
          <cell r="M391">
            <v>2060.16</v>
          </cell>
          <cell r="N391">
            <v>3239.71</v>
          </cell>
          <cell r="O391">
            <v>231.69</v>
          </cell>
          <cell r="P391">
            <v>3008.02</v>
          </cell>
        </row>
        <row r="392">
          <cell r="B392" t="str">
            <v>SONIA MARIA ABREU DE ALEXANDRINO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4</v>
          </cell>
          <cell r="L392">
            <v>0</v>
          </cell>
          <cell r="M392">
            <v>2060.16</v>
          </cell>
          <cell r="N392">
            <v>3101.06</v>
          </cell>
          <cell r="O392">
            <v>237.19</v>
          </cell>
          <cell r="P392">
            <v>2863.87</v>
          </cell>
        </row>
        <row r="393">
          <cell r="B393" t="str">
            <v>LUCILENE DE SOUZA BOENSO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4</v>
          </cell>
          <cell r="L393">
            <v>0</v>
          </cell>
          <cell r="M393">
            <v>2518.38</v>
          </cell>
          <cell r="N393">
            <v>3733.19</v>
          </cell>
          <cell r="O393">
            <v>299.98</v>
          </cell>
          <cell r="P393">
            <v>3433.21</v>
          </cell>
        </row>
        <row r="394">
          <cell r="B394" t="str">
            <v>RAPHAEL FERREIRA ALVES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RADIOLOGIA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4</v>
          </cell>
          <cell r="L394">
            <v>0</v>
          </cell>
          <cell r="M394">
            <v>2824.64</v>
          </cell>
          <cell r="N394">
            <v>4344.68</v>
          </cell>
          <cell r="O394">
            <v>691.72</v>
          </cell>
          <cell r="P394">
            <v>3652.96</v>
          </cell>
        </row>
        <row r="395">
          <cell r="B395" t="str">
            <v>MAYK ROBERT RODRIGUES DOS REIS PIRES</v>
          </cell>
          <cell r="C395" t="str">
            <v>ASSISTENTE</v>
          </cell>
          <cell r="D395">
            <v>3</v>
          </cell>
          <cell r="E395" t="str">
            <v>HMI - HOSPITAL MATERNO INFANTIL</v>
          </cell>
          <cell r="F395" t="str">
            <v>ASSISTENTE ADMINISTRATIVO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4</v>
          </cell>
          <cell r="L395">
            <v>0</v>
          </cell>
          <cell r="M395">
            <v>2060.16</v>
          </cell>
          <cell r="N395">
            <v>3122.73</v>
          </cell>
          <cell r="O395">
            <v>800</v>
          </cell>
          <cell r="P395">
            <v>2322.73</v>
          </cell>
        </row>
        <row r="396">
          <cell r="B396" t="str">
            <v>TANIA RAQUEL CANDIDO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4</v>
          </cell>
          <cell r="L396">
            <v>0</v>
          </cell>
          <cell r="M396">
            <v>2518.38</v>
          </cell>
          <cell r="N396">
            <v>4252.6400000000003</v>
          </cell>
          <cell r="O396">
            <v>419.25</v>
          </cell>
          <cell r="P396">
            <v>3833.39</v>
          </cell>
        </row>
        <row r="397">
          <cell r="B397" t="str">
            <v>BRUNO SANTANA DE MELO ZENHA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RADIOLOGIA</v>
          </cell>
          <cell r="G397" t="str">
            <v>N</v>
          </cell>
          <cell r="H397" t="str">
            <v>A</v>
          </cell>
          <cell r="I397">
            <v>6184</v>
          </cell>
          <cell r="J397">
            <v>2024</v>
          </cell>
          <cell r="K397">
            <v>4</v>
          </cell>
          <cell r="L397">
            <v>0</v>
          </cell>
          <cell r="M397">
            <v>2824.64</v>
          </cell>
          <cell r="N397">
            <v>6902.26</v>
          </cell>
          <cell r="O397">
            <v>6422.61</v>
          </cell>
          <cell r="P397">
            <v>479.65</v>
          </cell>
        </row>
        <row r="398">
          <cell r="B398" t="str">
            <v>EUCLIDES JOSE BARROSO INDALECIO NETO</v>
          </cell>
          <cell r="C398" t="str">
            <v>SUPERVISOR</v>
          </cell>
          <cell r="D398">
            <v>3</v>
          </cell>
          <cell r="E398" t="str">
            <v>HMI - HOSPITAL MATERNO INFANTIL</v>
          </cell>
          <cell r="F398" t="str">
            <v>SUPERVISOR (A) DE RADIOLOGIA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4</v>
          </cell>
          <cell r="L398">
            <v>0</v>
          </cell>
          <cell r="M398">
            <v>2824.64</v>
          </cell>
          <cell r="N398">
            <v>5289.21</v>
          </cell>
          <cell r="O398">
            <v>1068.29</v>
          </cell>
          <cell r="P398">
            <v>4220.92</v>
          </cell>
        </row>
        <row r="399">
          <cell r="B399" t="str">
            <v>GEANY MACHADO NEVES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RADIOLOGIA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4</v>
          </cell>
          <cell r="L399">
            <v>0</v>
          </cell>
          <cell r="M399">
            <v>2824.64</v>
          </cell>
          <cell r="N399">
            <v>5049.1499999999996</v>
          </cell>
          <cell r="O399">
            <v>939.02</v>
          </cell>
          <cell r="P399">
            <v>4110.13</v>
          </cell>
        </row>
        <row r="400">
          <cell r="B400" t="str">
            <v>LEONICE DOS SANTOS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4</v>
          </cell>
          <cell r="L400">
            <v>0</v>
          </cell>
          <cell r="M400">
            <v>2518.38</v>
          </cell>
          <cell r="N400">
            <v>3687.63</v>
          </cell>
          <cell r="O400">
            <v>299.98</v>
          </cell>
          <cell r="P400">
            <v>3387.65</v>
          </cell>
        </row>
        <row r="401">
          <cell r="B401" t="str">
            <v>MILENA GUILHEN FORNOS</v>
          </cell>
          <cell r="C401" t="str">
            <v>COORDENADOR (A)</v>
          </cell>
          <cell r="D401">
            <v>3</v>
          </cell>
          <cell r="E401" t="str">
            <v>HMI - HOSPITAL MATERNO INFANTIL</v>
          </cell>
          <cell r="F401" t="str">
            <v>COORDENADOR ( A) DE IMAGENOLOGIA</v>
          </cell>
          <cell r="G401" t="str">
            <v>N</v>
          </cell>
          <cell r="H401" t="str">
            <v>A</v>
          </cell>
          <cell r="I401">
            <v>4212.43</v>
          </cell>
          <cell r="J401">
            <v>2024</v>
          </cell>
          <cell r="K401">
            <v>4</v>
          </cell>
          <cell r="L401">
            <v>0</v>
          </cell>
          <cell r="M401">
            <v>4618.95</v>
          </cell>
          <cell r="N401">
            <v>7232.4</v>
          </cell>
          <cell r="O401">
            <v>4649.92</v>
          </cell>
          <cell r="P401">
            <v>2582.48</v>
          </cell>
        </row>
        <row r="402">
          <cell r="B402" t="str">
            <v>SERGIO DA SILVA VASCONCELOS</v>
          </cell>
          <cell r="C402" t="str">
            <v>COORDENADOR (A)</v>
          </cell>
          <cell r="D402">
            <v>3</v>
          </cell>
          <cell r="E402" t="str">
            <v>HMI - HOSPITAL MATERNO INFANTIL</v>
          </cell>
          <cell r="F402" t="str">
            <v>COORDENADOR (A) DE LABORATORIO E AG. TRANSFUSIONAL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4</v>
          </cell>
          <cell r="L402">
            <v>0</v>
          </cell>
          <cell r="M402">
            <v>3153.36</v>
          </cell>
          <cell r="N402">
            <v>8123.6</v>
          </cell>
          <cell r="O402">
            <v>1892.63</v>
          </cell>
          <cell r="P402">
            <v>6230.97</v>
          </cell>
        </row>
        <row r="403">
          <cell r="B403" t="str">
            <v>SIMONE MARIA SILVA DE JESUS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4</v>
          </cell>
          <cell r="L403">
            <v>0</v>
          </cell>
          <cell r="M403">
            <v>2060.16</v>
          </cell>
          <cell r="N403">
            <v>2949.33</v>
          </cell>
          <cell r="O403">
            <v>328.09</v>
          </cell>
          <cell r="P403">
            <v>2621.2399999999998</v>
          </cell>
        </row>
        <row r="404">
          <cell r="B404" t="str">
            <v>LUCIANA CARDOSO SILVA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4</v>
          </cell>
          <cell r="L404">
            <v>0</v>
          </cell>
          <cell r="M404">
            <v>2060.16</v>
          </cell>
          <cell r="N404">
            <v>2942.54</v>
          </cell>
          <cell r="O404">
            <v>204.48</v>
          </cell>
          <cell r="P404">
            <v>2738.06</v>
          </cell>
        </row>
        <row r="405">
          <cell r="B405" t="str">
            <v>DAIANE PEREIRA SOARES BARBOSA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4</v>
          </cell>
          <cell r="L405">
            <v>0</v>
          </cell>
          <cell r="M405">
            <v>2060.16</v>
          </cell>
          <cell r="N405">
            <v>2943.08</v>
          </cell>
          <cell r="O405">
            <v>328.09</v>
          </cell>
          <cell r="P405">
            <v>2614.9899999999998</v>
          </cell>
        </row>
        <row r="406">
          <cell r="B406" t="str">
            <v>JESSICA LARISSA FERRARI BECKER GLAPINSKI</v>
          </cell>
          <cell r="C406" t="str">
            <v>PSICÓLOGO (A)</v>
          </cell>
          <cell r="D406">
            <v>3</v>
          </cell>
          <cell r="E406" t="str">
            <v>HMI - HOSPITAL MATERNO INFANTIL</v>
          </cell>
          <cell r="F406" t="str">
            <v>PSICOLOGO (A)</v>
          </cell>
          <cell r="G406" t="str">
            <v>N</v>
          </cell>
          <cell r="H406" t="str">
            <v>E</v>
          </cell>
          <cell r="I406">
            <v>0</v>
          </cell>
          <cell r="J406">
            <v>2024</v>
          </cell>
          <cell r="K406">
            <v>4</v>
          </cell>
          <cell r="L406">
            <v>0</v>
          </cell>
          <cell r="M406">
            <v>4664.53</v>
          </cell>
          <cell r="N406">
            <v>7053.39</v>
          </cell>
          <cell r="O406">
            <v>1197.1099999999999</v>
          </cell>
          <cell r="P406">
            <v>5856.28</v>
          </cell>
        </row>
        <row r="407">
          <cell r="B407" t="str">
            <v>ISAIAS NARCISO DE MATOS</v>
          </cell>
          <cell r="C407" t="str">
            <v>PORTEIRO</v>
          </cell>
          <cell r="D407">
            <v>3</v>
          </cell>
          <cell r="E407" t="str">
            <v>HMI - HOSPITAL MATERNO INFANTIL</v>
          </cell>
          <cell r="F407" t="str">
            <v>AGENTE DE PORTARIA</v>
          </cell>
          <cell r="G407" t="str">
            <v>N</v>
          </cell>
          <cell r="H407" t="str">
            <v>P</v>
          </cell>
          <cell r="I407">
            <v>0</v>
          </cell>
          <cell r="J407">
            <v>2024</v>
          </cell>
          <cell r="K407">
            <v>4</v>
          </cell>
          <cell r="L407">
            <v>0</v>
          </cell>
          <cell r="M407">
            <v>1558.22</v>
          </cell>
          <cell r="N407">
            <v>0</v>
          </cell>
          <cell r="O407">
            <v>0</v>
          </cell>
          <cell r="P407">
            <v>0</v>
          </cell>
        </row>
        <row r="408">
          <cell r="B408" t="str">
            <v>SERGIO GLEM MACHADO PINTO</v>
          </cell>
          <cell r="C408" t="str">
            <v>PORTEIRO</v>
          </cell>
          <cell r="D408">
            <v>3</v>
          </cell>
          <cell r="E408" t="str">
            <v>HMI - HOSPITAL MATERNO INFANTIL</v>
          </cell>
          <cell r="F408" t="str">
            <v>AGENTE DE PORTARIA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4</v>
          </cell>
          <cell r="L408">
            <v>0</v>
          </cell>
          <cell r="M408">
            <v>1558.22</v>
          </cell>
          <cell r="N408">
            <v>1897.33</v>
          </cell>
          <cell r="O408">
            <v>236.27</v>
          </cell>
          <cell r="P408">
            <v>1661.06</v>
          </cell>
        </row>
        <row r="409">
          <cell r="B409" t="str">
            <v>WASHINGTON DO ESPIRITO SANTO SOUSA</v>
          </cell>
          <cell r="C409" t="str">
            <v>PORTEIRO</v>
          </cell>
          <cell r="D409">
            <v>3</v>
          </cell>
          <cell r="E409" t="str">
            <v>HMI - HOSPITAL MATERNO INFANTIL</v>
          </cell>
          <cell r="F409" t="str">
            <v>AGENTE DE PORTARIA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4</v>
          </cell>
          <cell r="L409">
            <v>0</v>
          </cell>
          <cell r="M409">
            <v>1558.22</v>
          </cell>
          <cell r="N409">
            <v>2012.23</v>
          </cell>
          <cell r="O409">
            <v>223.76</v>
          </cell>
          <cell r="P409">
            <v>1788.47</v>
          </cell>
        </row>
        <row r="410">
          <cell r="B410" t="str">
            <v>MARIA JOSE DE SOUSA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4</v>
          </cell>
          <cell r="L410">
            <v>0</v>
          </cell>
          <cell r="M410">
            <v>2060.16</v>
          </cell>
          <cell r="N410">
            <v>3552.7</v>
          </cell>
          <cell r="O410">
            <v>408.95</v>
          </cell>
          <cell r="P410">
            <v>3143.75</v>
          </cell>
        </row>
        <row r="411">
          <cell r="B411" t="str">
            <v>LUCIENE LOPES SOARES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4</v>
          </cell>
          <cell r="L411">
            <v>0</v>
          </cell>
          <cell r="M411">
            <v>2060.16</v>
          </cell>
          <cell r="N411">
            <v>3093.38</v>
          </cell>
          <cell r="O411">
            <v>360.8</v>
          </cell>
          <cell r="P411">
            <v>2732.58</v>
          </cell>
        </row>
        <row r="412">
          <cell r="B412" t="str">
            <v>OLIVIA DOURADO DOS SANTOS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4</v>
          </cell>
          <cell r="L412">
            <v>0</v>
          </cell>
          <cell r="M412">
            <v>2060.16</v>
          </cell>
          <cell r="N412">
            <v>2950.78</v>
          </cell>
          <cell r="O412">
            <v>204.48</v>
          </cell>
          <cell r="P412">
            <v>2746.3</v>
          </cell>
        </row>
        <row r="413">
          <cell r="B413" t="str">
            <v>ALINE DE JESUS SOUZA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4</v>
          </cell>
          <cell r="L413">
            <v>0</v>
          </cell>
          <cell r="M413">
            <v>2060.16</v>
          </cell>
          <cell r="N413">
            <v>3540.33</v>
          </cell>
          <cell r="O413">
            <v>281.2</v>
          </cell>
          <cell r="P413">
            <v>3259.13</v>
          </cell>
        </row>
        <row r="414">
          <cell r="B414" t="str">
            <v>SANDRA ANGELICA JOSE PEREIRA</v>
          </cell>
          <cell r="C414" t="str">
            <v>ENFERMEIRO (A)</v>
          </cell>
          <cell r="D414">
            <v>3</v>
          </cell>
          <cell r="E414" t="str">
            <v>HMI - HOSPITAL MATERNO INFANTIL</v>
          </cell>
          <cell r="F414" t="str">
            <v>ENFERMEIRO (A) DE CCIH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4</v>
          </cell>
          <cell r="L414">
            <v>0</v>
          </cell>
          <cell r="M414">
            <v>3771.03</v>
          </cell>
          <cell r="N414">
            <v>4543.66</v>
          </cell>
          <cell r="O414">
            <v>687.39</v>
          </cell>
          <cell r="P414">
            <v>3856.27</v>
          </cell>
        </row>
        <row r="415">
          <cell r="B415" t="str">
            <v>MAYCON DOS SANTOS ALMEIDA ANDRADE</v>
          </cell>
          <cell r="C415" t="str">
            <v>COORDENADOR (A)</v>
          </cell>
          <cell r="D415">
            <v>3</v>
          </cell>
          <cell r="E415" t="str">
            <v>HMI - HOSPITAL MATERNO INFANTIL</v>
          </cell>
          <cell r="F415" t="str">
            <v>COORDENADOR (A) OPERACIONAL</v>
          </cell>
          <cell r="G415" t="str">
            <v>N</v>
          </cell>
          <cell r="H415" t="str">
            <v>A</v>
          </cell>
          <cell r="I415">
            <v>3226.8</v>
          </cell>
          <cell r="J415">
            <v>2024</v>
          </cell>
          <cell r="K415">
            <v>4</v>
          </cell>
          <cell r="L415">
            <v>0</v>
          </cell>
          <cell r="M415">
            <v>3631.91</v>
          </cell>
          <cell r="N415">
            <v>6854.54</v>
          </cell>
          <cell r="O415">
            <v>3609.71</v>
          </cell>
          <cell r="P415">
            <v>3244.83</v>
          </cell>
        </row>
        <row r="416">
          <cell r="B416" t="str">
            <v>ADAO SILVA PEREIRA</v>
          </cell>
          <cell r="C416" t="str">
            <v>COORDENADOR (A)</v>
          </cell>
          <cell r="D416">
            <v>3</v>
          </cell>
          <cell r="E416" t="str">
            <v>HMI - HOSPITAL MATERNO INFANTIL</v>
          </cell>
          <cell r="F416" t="str">
            <v>COORDENADOR (A) DE MANUTENCAO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4</v>
          </cell>
          <cell r="L416">
            <v>0</v>
          </cell>
          <cell r="M416">
            <v>5120.01</v>
          </cell>
          <cell r="N416">
            <v>9477.4</v>
          </cell>
          <cell r="O416">
            <v>2492.8000000000002</v>
          </cell>
          <cell r="P416">
            <v>6984.6</v>
          </cell>
        </row>
        <row r="417">
          <cell r="B417" t="str">
            <v>BRUNO VIEIRA MOLINA</v>
          </cell>
          <cell r="C417" t="str">
            <v>GERENTE</v>
          </cell>
          <cell r="D417">
            <v>3</v>
          </cell>
          <cell r="E417" t="str">
            <v>HMI - HOSPITAL MATERNO INFANTIL</v>
          </cell>
          <cell r="F417" t="str">
            <v>GERENTE DE T I C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4</v>
          </cell>
          <cell r="L417">
            <v>0</v>
          </cell>
          <cell r="M417">
            <v>11025</v>
          </cell>
          <cell r="N417">
            <v>14302.44</v>
          </cell>
          <cell r="O417">
            <v>2985.2</v>
          </cell>
          <cell r="P417">
            <v>11317.24</v>
          </cell>
        </row>
        <row r="418">
          <cell r="B418" t="str">
            <v>ELISANGELA BORGES PIRES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4</v>
          </cell>
          <cell r="L418">
            <v>0</v>
          </cell>
          <cell r="M418">
            <v>2060.16</v>
          </cell>
          <cell r="N418">
            <v>3018.34</v>
          </cell>
          <cell r="O418">
            <v>205.26</v>
          </cell>
          <cell r="P418">
            <v>2813.08</v>
          </cell>
        </row>
        <row r="419">
          <cell r="B419" t="str">
            <v>RAFAEL ALVES DE MOURA</v>
          </cell>
          <cell r="C419" t="str">
            <v>ANALISTA</v>
          </cell>
          <cell r="D419">
            <v>3</v>
          </cell>
          <cell r="E419" t="str">
            <v>HMI - HOSPITAL MATERNO INFANTIL</v>
          </cell>
          <cell r="F419" t="str">
            <v>ANALISTA DE SISTEMA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4</v>
          </cell>
          <cell r="L419">
            <v>0</v>
          </cell>
          <cell r="M419">
            <v>3357.05</v>
          </cell>
          <cell r="N419">
            <v>4351.7299999999996</v>
          </cell>
          <cell r="O419">
            <v>411.57</v>
          </cell>
          <cell r="P419">
            <v>3940.16</v>
          </cell>
        </row>
        <row r="420">
          <cell r="B420" t="str">
            <v>ADRIANA ALVES BARBOSA LOPES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4</v>
          </cell>
          <cell r="L420">
            <v>0</v>
          </cell>
          <cell r="M420">
            <v>2060.16</v>
          </cell>
          <cell r="N420">
            <v>3124.76</v>
          </cell>
          <cell r="O420">
            <v>344.06</v>
          </cell>
          <cell r="P420">
            <v>2780.7</v>
          </cell>
        </row>
        <row r="421">
          <cell r="B421" t="str">
            <v>LETICIA BERNARDES MARCAL</v>
          </cell>
          <cell r="C421" t="str">
            <v xml:space="preserve">MÉDICO </v>
          </cell>
          <cell r="D421">
            <v>3</v>
          </cell>
          <cell r="E421" t="str">
            <v>HMI - HOSPITAL MATERNO INFANTIL</v>
          </cell>
          <cell r="F421" t="str">
            <v>MEDICO (A) OBSTETRA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4</v>
          </cell>
          <cell r="L421">
            <v>0</v>
          </cell>
          <cell r="M421">
            <v>10264.77</v>
          </cell>
          <cell r="N421">
            <v>10855.11</v>
          </cell>
          <cell r="O421">
            <v>2643.79</v>
          </cell>
          <cell r="P421">
            <v>8211.32</v>
          </cell>
        </row>
        <row r="422">
          <cell r="B422" t="str">
            <v>LUIANY EVELYNG LIMA NEVES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4</v>
          </cell>
          <cell r="L422">
            <v>0</v>
          </cell>
          <cell r="M422">
            <v>2060.16</v>
          </cell>
          <cell r="N422">
            <v>2951.23</v>
          </cell>
          <cell r="O422">
            <v>328.09</v>
          </cell>
          <cell r="P422">
            <v>2623.14</v>
          </cell>
        </row>
        <row r="423">
          <cell r="B423" t="str">
            <v>ANA TAMIRIS PERINI</v>
          </cell>
          <cell r="C423" t="str">
            <v xml:space="preserve">MÉDICO </v>
          </cell>
          <cell r="D423">
            <v>3</v>
          </cell>
          <cell r="E423" t="str">
            <v>HMI - HOSPITAL MATERNO INFANTIL</v>
          </cell>
          <cell r="F423" t="str">
            <v>MEDICO (A) OBSTETRA</v>
          </cell>
          <cell r="G423" t="str">
            <v>N</v>
          </cell>
          <cell r="H423" t="str">
            <v>E</v>
          </cell>
          <cell r="I423">
            <v>0</v>
          </cell>
          <cell r="J423">
            <v>2024</v>
          </cell>
          <cell r="K423">
            <v>4</v>
          </cell>
          <cell r="L423">
            <v>0</v>
          </cell>
          <cell r="M423">
            <v>10264.77</v>
          </cell>
          <cell r="N423">
            <v>12812.73</v>
          </cell>
          <cell r="O423">
            <v>3286.41</v>
          </cell>
          <cell r="P423">
            <v>9526.32</v>
          </cell>
        </row>
        <row r="424">
          <cell r="B424" t="str">
            <v>CLEIDIANE CARDOSO CARVALHO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4</v>
          </cell>
          <cell r="L424">
            <v>0</v>
          </cell>
          <cell r="M424">
            <v>2060.16</v>
          </cell>
          <cell r="N424">
            <v>3436.27</v>
          </cell>
          <cell r="O424">
            <v>371.31</v>
          </cell>
          <cell r="P424">
            <v>3064.96</v>
          </cell>
        </row>
        <row r="425">
          <cell r="B425" t="str">
            <v>SHIRLEY DE LIMA ALVES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4</v>
          </cell>
          <cell r="L425">
            <v>0</v>
          </cell>
          <cell r="M425">
            <v>2060.16</v>
          </cell>
          <cell r="N425">
            <v>2880.63</v>
          </cell>
          <cell r="O425">
            <v>204.48</v>
          </cell>
          <cell r="P425">
            <v>2676.15</v>
          </cell>
        </row>
        <row r="426">
          <cell r="B426" t="str">
            <v>REJANE ESTEVES DE MATOS</v>
          </cell>
          <cell r="C426" t="str">
            <v>FISIOTERAPEUTA</v>
          </cell>
          <cell r="D426">
            <v>3</v>
          </cell>
          <cell r="E426" t="str">
            <v>HMI - HOSPITAL MATERNO INFANTIL</v>
          </cell>
          <cell r="F426" t="str">
            <v>FISIOTERAPEUTA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4</v>
          </cell>
          <cell r="L426">
            <v>0</v>
          </cell>
          <cell r="M426">
            <v>2736.27</v>
          </cell>
          <cell r="N426">
            <v>3746.42</v>
          </cell>
          <cell r="O426">
            <v>444.18</v>
          </cell>
          <cell r="P426">
            <v>3302.24</v>
          </cell>
        </row>
        <row r="427">
          <cell r="B427" t="str">
            <v>VANESSA LEANDRO DA SILVA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3070.36</v>
          </cell>
          <cell r="J427">
            <v>2024</v>
          </cell>
          <cell r="K427">
            <v>4</v>
          </cell>
          <cell r="L427">
            <v>0</v>
          </cell>
          <cell r="M427">
            <v>2060.16</v>
          </cell>
          <cell r="N427">
            <v>4187.43</v>
          </cell>
          <cell r="O427">
            <v>3159.68</v>
          </cell>
          <cell r="P427">
            <v>1027.75</v>
          </cell>
        </row>
        <row r="428">
          <cell r="B428" t="str">
            <v>ROBERTO JOSE DE AZEVEDO JUNIOR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SEGURANCA DO TRABALHO</v>
          </cell>
          <cell r="G428" t="str">
            <v>N</v>
          </cell>
          <cell r="H428" t="str">
            <v>F</v>
          </cell>
          <cell r="I428">
            <v>4167.96</v>
          </cell>
          <cell r="J428">
            <v>2024</v>
          </cell>
          <cell r="K428">
            <v>4</v>
          </cell>
          <cell r="L428">
            <v>0</v>
          </cell>
          <cell r="M428">
            <v>2809.33</v>
          </cell>
          <cell r="N428">
            <v>6851.11</v>
          </cell>
          <cell r="O428">
            <v>4454.9399999999996</v>
          </cell>
          <cell r="P428">
            <v>2396.17</v>
          </cell>
        </row>
        <row r="429">
          <cell r="B429" t="str">
            <v>MARTA SOUSA DOS ANJOS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F</v>
          </cell>
          <cell r="I429">
            <v>3235.16</v>
          </cell>
          <cell r="J429">
            <v>2024</v>
          </cell>
          <cell r="K429">
            <v>4</v>
          </cell>
          <cell r="L429">
            <v>0</v>
          </cell>
          <cell r="M429">
            <v>2060.16</v>
          </cell>
          <cell r="N429">
            <v>4051.22</v>
          </cell>
          <cell r="O429">
            <v>3278.58</v>
          </cell>
          <cell r="P429">
            <v>772.64</v>
          </cell>
        </row>
        <row r="430">
          <cell r="B430" t="str">
            <v>ROSANGELA DE PAULA ANDRADE PEIXOTO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LABORATORIO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4</v>
          </cell>
          <cell r="L430">
            <v>0</v>
          </cell>
          <cell r="M430">
            <v>2512.5</v>
          </cell>
          <cell r="N430">
            <v>4117.03</v>
          </cell>
          <cell r="O430">
            <v>530.78</v>
          </cell>
          <cell r="P430">
            <v>3586.25</v>
          </cell>
        </row>
        <row r="431">
          <cell r="B431" t="str">
            <v>ANA PAULA RIBEIRO RODRIGUES</v>
          </cell>
          <cell r="C431" t="str">
            <v>TÉCNICO (A)</v>
          </cell>
          <cell r="D431">
            <v>3</v>
          </cell>
          <cell r="E431" t="str">
            <v>HMI - HOSPITAL MATERNO INFANTIL</v>
          </cell>
          <cell r="F431" t="str">
            <v>TECNICO (A) DE ENFERMAGEM</v>
          </cell>
          <cell r="G431" t="str">
            <v>N</v>
          </cell>
          <cell r="H431" t="str">
            <v>A</v>
          </cell>
          <cell r="I431">
            <v>0</v>
          </cell>
          <cell r="J431">
            <v>2024</v>
          </cell>
          <cell r="K431">
            <v>4</v>
          </cell>
          <cell r="L431">
            <v>0</v>
          </cell>
          <cell r="M431">
            <v>2060.16</v>
          </cell>
          <cell r="N431">
            <v>2995.53</v>
          </cell>
          <cell r="O431">
            <v>304.95999999999998</v>
          </cell>
          <cell r="P431">
            <v>2690.57</v>
          </cell>
        </row>
        <row r="432">
          <cell r="B432" t="str">
            <v>AFRA LUIZA BARROS OLIVEIRA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4</v>
          </cell>
          <cell r="L432">
            <v>0</v>
          </cell>
          <cell r="M432">
            <v>2060.16</v>
          </cell>
          <cell r="N432">
            <v>3031.09</v>
          </cell>
          <cell r="O432">
            <v>228.19</v>
          </cell>
          <cell r="P432">
            <v>2802.9</v>
          </cell>
        </row>
        <row r="433">
          <cell r="B433" t="str">
            <v>MARAIZA PIRES DE SOUZA</v>
          </cell>
          <cell r="C433" t="str">
            <v>ENFERMEIRO (A)</v>
          </cell>
          <cell r="D433">
            <v>3</v>
          </cell>
          <cell r="E433" t="str">
            <v>HMI - HOSPITAL MATERNO INFANTIL</v>
          </cell>
          <cell r="F433" t="str">
            <v>ENFERMEIRO (A)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4</v>
          </cell>
          <cell r="L433">
            <v>0</v>
          </cell>
          <cell r="M433">
            <v>3085</v>
          </cell>
          <cell r="N433">
            <v>4232.38</v>
          </cell>
          <cell r="O433">
            <v>574.61</v>
          </cell>
          <cell r="P433">
            <v>3657.77</v>
          </cell>
        </row>
        <row r="434">
          <cell r="B434" t="str">
            <v>MARIA ALECRIM DO NASCIMENTO VIANA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4</v>
          </cell>
          <cell r="L434">
            <v>0</v>
          </cell>
          <cell r="M434">
            <v>2060.16</v>
          </cell>
          <cell r="N434">
            <v>2545.56</v>
          </cell>
          <cell r="O434">
            <v>2545.56</v>
          </cell>
          <cell r="P434">
            <v>0</v>
          </cell>
        </row>
        <row r="435">
          <cell r="B435" t="str">
            <v>NAJLA CONSUELO LOPES ROCHA</v>
          </cell>
          <cell r="C435" t="str">
            <v>ASSISTENTE SOCIAL</v>
          </cell>
          <cell r="D435">
            <v>3</v>
          </cell>
          <cell r="E435" t="str">
            <v>HMI - HOSPITAL MATERNO INFANTIL</v>
          </cell>
          <cell r="F435" t="str">
            <v>ASSISTENTE SOCIAL</v>
          </cell>
          <cell r="G435" t="str">
            <v>N</v>
          </cell>
          <cell r="H435" t="str">
            <v>P</v>
          </cell>
          <cell r="I435">
            <v>0</v>
          </cell>
          <cell r="J435">
            <v>2024</v>
          </cell>
          <cell r="K435">
            <v>4</v>
          </cell>
          <cell r="L435">
            <v>0</v>
          </cell>
          <cell r="M435">
            <v>3180.37</v>
          </cell>
          <cell r="N435">
            <v>0</v>
          </cell>
          <cell r="O435">
            <v>0</v>
          </cell>
          <cell r="P435">
            <v>0</v>
          </cell>
        </row>
        <row r="436">
          <cell r="B436" t="str">
            <v>LEONARDO CAETANO PIMENTA</v>
          </cell>
          <cell r="C436" t="str">
            <v>COORDENADOR (A)</v>
          </cell>
          <cell r="D436">
            <v>3</v>
          </cell>
          <cell r="E436" t="str">
            <v>HMI - HOSPITAL MATERNO INFANTIL</v>
          </cell>
          <cell r="F436" t="str">
            <v>COORDENADOR DE PRODUCAO ASSISTENCIAL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4</v>
          </cell>
          <cell r="L436">
            <v>0</v>
          </cell>
          <cell r="M436">
            <v>7580.94</v>
          </cell>
          <cell r="N436">
            <v>9603.3700000000008</v>
          </cell>
          <cell r="O436">
            <v>1884.35</v>
          </cell>
          <cell r="P436">
            <v>7719.02</v>
          </cell>
        </row>
        <row r="437">
          <cell r="B437" t="str">
            <v>MARCUS VINICIUS MARTINS FREITAS</v>
          </cell>
          <cell r="C437" t="str">
            <v>ENGENHEIRO (A)</v>
          </cell>
          <cell r="D437">
            <v>3</v>
          </cell>
          <cell r="E437" t="str">
            <v>HMI - HOSPITAL MATERNO INFANTIL</v>
          </cell>
          <cell r="F437" t="str">
            <v>ENGENHEIRO DE SEGURANCA DO TRABALHO/COORDENADOR SESMT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4</v>
          </cell>
          <cell r="L437">
            <v>0</v>
          </cell>
          <cell r="M437">
            <v>8472</v>
          </cell>
          <cell r="N437">
            <v>4420.2700000000004</v>
          </cell>
          <cell r="O437">
            <v>800.5</v>
          </cell>
          <cell r="P437">
            <v>3619.77</v>
          </cell>
        </row>
        <row r="438">
          <cell r="B438" t="str">
            <v>LUDMILA FERNANDES RIBEIRO DE SOUZA</v>
          </cell>
          <cell r="C438" t="str">
            <v>ENFERMEIRO (A)</v>
          </cell>
          <cell r="D438">
            <v>3</v>
          </cell>
          <cell r="E438" t="str">
            <v>HMI - HOSPITAL MATERNO INFANTIL</v>
          </cell>
          <cell r="F438" t="str">
            <v>ENFERMEIRO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4</v>
          </cell>
          <cell r="L438">
            <v>0</v>
          </cell>
          <cell r="M438">
            <v>3085</v>
          </cell>
          <cell r="N438">
            <v>3870.95</v>
          </cell>
          <cell r="O438">
            <v>477.81</v>
          </cell>
          <cell r="P438">
            <v>3393.14</v>
          </cell>
        </row>
        <row r="439">
          <cell r="B439" t="str">
            <v>TAINA DA SILVA AZEVEDO SUR</v>
          </cell>
          <cell r="C439" t="str">
            <v>FISIOTERAPEUTA</v>
          </cell>
          <cell r="D439">
            <v>3</v>
          </cell>
          <cell r="E439" t="str">
            <v>HMI - HOSPITAL MATERNO INFANTIL</v>
          </cell>
          <cell r="F439" t="str">
            <v>FISIOTERAPEUTA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4</v>
          </cell>
          <cell r="L439">
            <v>0</v>
          </cell>
          <cell r="M439">
            <v>2736.27</v>
          </cell>
          <cell r="N439">
            <v>3301.56</v>
          </cell>
          <cell r="O439">
            <v>330.81</v>
          </cell>
          <cell r="P439">
            <v>2970.75</v>
          </cell>
        </row>
        <row r="440">
          <cell r="B440" t="str">
            <v>VINICIUS LUIZINE DA CONCEICAO</v>
          </cell>
          <cell r="C440" t="str">
            <v>ENFERMEIRO (A)</v>
          </cell>
          <cell r="D440">
            <v>3</v>
          </cell>
          <cell r="E440" t="str">
            <v>HMI - HOSPITAL MATERNO INFANTIL</v>
          </cell>
          <cell r="F440" t="str">
            <v>ENFERMEIRO (A)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4</v>
          </cell>
          <cell r="L440">
            <v>0</v>
          </cell>
          <cell r="M440">
            <v>3085</v>
          </cell>
          <cell r="N440">
            <v>3928.93</v>
          </cell>
          <cell r="O440">
            <v>493.46</v>
          </cell>
          <cell r="P440">
            <v>3435.47</v>
          </cell>
        </row>
        <row r="441">
          <cell r="B441" t="str">
            <v>ALICE MOREIRA ALVES DA SILVA</v>
          </cell>
          <cell r="C441" t="str">
            <v>TÉCNICO (A)</v>
          </cell>
          <cell r="D441">
            <v>3</v>
          </cell>
          <cell r="E441" t="str">
            <v>HMI - HOSPITAL MATERNO INFANTIL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4</v>
          </cell>
          <cell r="L441">
            <v>0</v>
          </cell>
          <cell r="M441">
            <v>2060.16</v>
          </cell>
          <cell r="N441">
            <v>2955.25</v>
          </cell>
          <cell r="O441">
            <v>348.09</v>
          </cell>
          <cell r="P441">
            <v>2607.16</v>
          </cell>
        </row>
        <row r="442">
          <cell r="B442" t="str">
            <v>MARIA HELENA LOPES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4</v>
          </cell>
          <cell r="L442">
            <v>0</v>
          </cell>
          <cell r="M442">
            <v>2060.16</v>
          </cell>
          <cell r="N442">
            <v>2935.42</v>
          </cell>
          <cell r="O442">
            <v>205.17</v>
          </cell>
          <cell r="P442">
            <v>2730.25</v>
          </cell>
        </row>
        <row r="443">
          <cell r="B443" t="str">
            <v>URANEA MOREIRA MOURA</v>
          </cell>
          <cell r="C443" t="str">
            <v>ENFERMEIRO (A)</v>
          </cell>
          <cell r="D443">
            <v>3</v>
          </cell>
          <cell r="E443" t="str">
            <v>HMI - HOSPITAL MATERNO INFANTIL</v>
          </cell>
          <cell r="F443" t="str">
            <v>ENFERMEIRO (A)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4</v>
          </cell>
          <cell r="L443">
            <v>0</v>
          </cell>
          <cell r="M443">
            <v>3085</v>
          </cell>
          <cell r="N443">
            <v>3891.8</v>
          </cell>
          <cell r="O443">
            <v>483.44</v>
          </cell>
          <cell r="P443">
            <v>3408.36</v>
          </cell>
        </row>
        <row r="444">
          <cell r="B444" t="str">
            <v>LUCY JAYNE FERNANDES PIRES</v>
          </cell>
          <cell r="C444" t="str">
            <v>ASSISTENTE</v>
          </cell>
          <cell r="D444">
            <v>3</v>
          </cell>
          <cell r="E444" t="str">
            <v>HMI - HOSPITAL MATERNO INFANTIL</v>
          </cell>
          <cell r="F444" t="str">
            <v>ASSISTENTE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4</v>
          </cell>
          <cell r="L444">
            <v>0</v>
          </cell>
          <cell r="M444">
            <v>2060.16</v>
          </cell>
          <cell r="N444">
            <v>2955.94</v>
          </cell>
          <cell r="O444">
            <v>204.48</v>
          </cell>
          <cell r="P444">
            <v>2751.46</v>
          </cell>
        </row>
        <row r="445">
          <cell r="B445" t="str">
            <v>LUANNA MAGALHAES DA SILVA</v>
          </cell>
          <cell r="C445" t="str">
            <v>ENFERMEIRO (A)</v>
          </cell>
          <cell r="D445">
            <v>3</v>
          </cell>
          <cell r="E445" t="str">
            <v>HMI - HOSPITAL MATERNO INFANTIL</v>
          </cell>
          <cell r="F445" t="str">
            <v>ENFERMEIRO (A)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4</v>
          </cell>
          <cell r="L445">
            <v>0</v>
          </cell>
          <cell r="M445">
            <v>3085</v>
          </cell>
          <cell r="N445">
            <v>4199.28</v>
          </cell>
          <cell r="O445">
            <v>570.44000000000005</v>
          </cell>
          <cell r="P445">
            <v>3628.84</v>
          </cell>
        </row>
        <row r="446">
          <cell r="B446" t="str">
            <v>JAQUELINE DA SILVA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E</v>
          </cell>
          <cell r="I446">
            <v>0</v>
          </cell>
          <cell r="J446">
            <v>2024</v>
          </cell>
          <cell r="K446">
            <v>4</v>
          </cell>
          <cell r="L446">
            <v>0</v>
          </cell>
          <cell r="M446">
            <v>2060.16</v>
          </cell>
          <cell r="N446">
            <v>3123.63</v>
          </cell>
          <cell r="O446">
            <v>240.51</v>
          </cell>
          <cell r="P446">
            <v>2883.12</v>
          </cell>
        </row>
        <row r="447">
          <cell r="B447" t="str">
            <v>CYNTHIA LIMA DE CASTRO</v>
          </cell>
          <cell r="C447" t="str">
            <v xml:space="preserve">MÉDICO </v>
          </cell>
          <cell r="D447">
            <v>3</v>
          </cell>
          <cell r="E447" t="str">
            <v>HMI - HOSPITAL MATERNO INFANTIL</v>
          </cell>
          <cell r="F447" t="str">
            <v>MEDICO (A) INTENSIVISTA</v>
          </cell>
          <cell r="G447" t="str">
            <v>N</v>
          </cell>
          <cell r="H447" t="str">
            <v>A</v>
          </cell>
          <cell r="I447">
            <v>7427.79</v>
          </cell>
          <cell r="J447">
            <v>2024</v>
          </cell>
          <cell r="K447">
            <v>4</v>
          </cell>
          <cell r="L447">
            <v>0</v>
          </cell>
          <cell r="M447">
            <v>10264.77</v>
          </cell>
          <cell r="N447">
            <v>14469.66</v>
          </cell>
          <cell r="O447">
            <v>8363.1299999999992</v>
          </cell>
          <cell r="P447">
            <v>6106.53</v>
          </cell>
        </row>
        <row r="448">
          <cell r="B448" t="str">
            <v>JOSE WILSON QUEIROS PARAGUASSU JAIME</v>
          </cell>
          <cell r="C448" t="str">
            <v xml:space="preserve">MÉDICO </v>
          </cell>
          <cell r="D448">
            <v>3</v>
          </cell>
          <cell r="E448" t="str">
            <v>HMI - HOSPITAL MATERNO INFANTIL</v>
          </cell>
          <cell r="F448" t="str">
            <v>MEDICO (A) OBSTETRA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4</v>
          </cell>
          <cell r="L448">
            <v>0</v>
          </cell>
          <cell r="M448">
            <v>10264.77</v>
          </cell>
          <cell r="N448">
            <v>10855.11</v>
          </cell>
          <cell r="O448">
            <v>2643.79</v>
          </cell>
          <cell r="P448">
            <v>8211.32</v>
          </cell>
        </row>
        <row r="449">
          <cell r="B449" t="str">
            <v>STEFFANY ISABELLE SERRIA RAMOS</v>
          </cell>
          <cell r="C449" t="str">
            <v>ASSISTENTE</v>
          </cell>
          <cell r="D449">
            <v>3</v>
          </cell>
          <cell r="E449" t="str">
            <v>HMI - HOSPITAL MATERNO INFANTIL</v>
          </cell>
          <cell r="F449" t="str">
            <v>ASSISTENTE ADMINISTRATIVO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4</v>
          </cell>
          <cell r="L449">
            <v>0</v>
          </cell>
          <cell r="M449">
            <v>2060.16</v>
          </cell>
          <cell r="N449">
            <v>2971.46</v>
          </cell>
          <cell r="O449">
            <v>328.09</v>
          </cell>
          <cell r="P449">
            <v>2643.37</v>
          </cell>
        </row>
        <row r="450">
          <cell r="B450" t="str">
            <v>AIRTON MANOEL DA SILVA</v>
          </cell>
          <cell r="C450" t="str">
            <v>PORTEIRO</v>
          </cell>
          <cell r="D450">
            <v>3</v>
          </cell>
          <cell r="E450" t="str">
            <v>HMI - HOSPITAL MATERNO INFANTIL</v>
          </cell>
          <cell r="F450" t="str">
            <v>AGENTE DE PORTARIA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4</v>
          </cell>
          <cell r="L450">
            <v>0</v>
          </cell>
          <cell r="M450">
            <v>1558.22</v>
          </cell>
          <cell r="N450">
            <v>2210.69</v>
          </cell>
          <cell r="O450">
            <v>798.37</v>
          </cell>
          <cell r="P450">
            <v>1412.32</v>
          </cell>
        </row>
        <row r="451">
          <cell r="B451" t="str">
            <v>ELZA PEREIRA DE ARAUJO</v>
          </cell>
          <cell r="C451" t="str">
            <v>PORTEIRO</v>
          </cell>
          <cell r="D451">
            <v>3</v>
          </cell>
          <cell r="E451" t="str">
            <v>HMI - HOSPITAL MATERNO INFANTIL</v>
          </cell>
          <cell r="F451" t="str">
            <v>AGENTE DE PORTARIA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4</v>
          </cell>
          <cell r="L451">
            <v>0</v>
          </cell>
          <cell r="M451">
            <v>1558.22</v>
          </cell>
          <cell r="N451">
            <v>2022.08</v>
          </cell>
          <cell r="O451">
            <v>223.76</v>
          </cell>
          <cell r="P451">
            <v>1798.32</v>
          </cell>
        </row>
        <row r="452">
          <cell r="B452" t="str">
            <v>JUSCILER BATISTA DE SOUSA</v>
          </cell>
          <cell r="C452" t="str">
            <v>MOTORISTA</v>
          </cell>
          <cell r="D452">
            <v>3</v>
          </cell>
          <cell r="E452" t="str">
            <v>HMI - HOSPITAL MATERNO INFANTIL</v>
          </cell>
          <cell r="F452" t="str">
            <v>MOTORISTA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4</v>
          </cell>
          <cell r="L452">
            <v>0</v>
          </cell>
          <cell r="M452">
            <v>2060.16</v>
          </cell>
          <cell r="N452">
            <v>2956.34</v>
          </cell>
          <cell r="O452">
            <v>348.09</v>
          </cell>
          <cell r="P452">
            <v>2608.25</v>
          </cell>
        </row>
        <row r="453">
          <cell r="B453" t="str">
            <v>SERGIO QUEIROZ MONTEIRO</v>
          </cell>
          <cell r="C453" t="str">
            <v>PORTEIRO</v>
          </cell>
          <cell r="D453">
            <v>3</v>
          </cell>
          <cell r="E453" t="str">
            <v>HMI - HOSPITAL MATERNO INFANTIL</v>
          </cell>
          <cell r="F453" t="str">
            <v>AGENTE DE PORTARIA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4</v>
          </cell>
          <cell r="L453">
            <v>0</v>
          </cell>
          <cell r="M453">
            <v>1558.22</v>
          </cell>
          <cell r="N453">
            <v>2354.38</v>
          </cell>
          <cell r="O453">
            <v>154.9</v>
          </cell>
          <cell r="P453">
            <v>2199.48</v>
          </cell>
        </row>
        <row r="454">
          <cell r="B454" t="str">
            <v>LUCINETE PEREIRA DE ALENCAR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4</v>
          </cell>
          <cell r="L454">
            <v>0</v>
          </cell>
          <cell r="M454">
            <v>2060.16</v>
          </cell>
          <cell r="N454">
            <v>3002.15</v>
          </cell>
          <cell r="O454">
            <v>272.89</v>
          </cell>
          <cell r="P454">
            <v>2729.26</v>
          </cell>
        </row>
        <row r="455">
          <cell r="B455" t="str">
            <v>SIMONE NOLETO ARAUJO ALMEDA</v>
          </cell>
          <cell r="C455" t="str">
            <v>TÉCNICO (A)</v>
          </cell>
          <cell r="D455">
            <v>3</v>
          </cell>
          <cell r="E455" t="str">
            <v>HMI - HOSPITAL MATERNO INFANTIL</v>
          </cell>
          <cell r="F455" t="str">
            <v>TECNICO (A) DE ENFERMAGEM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4</v>
          </cell>
          <cell r="L455">
            <v>0</v>
          </cell>
          <cell r="M455">
            <v>2060.16</v>
          </cell>
          <cell r="N455">
            <v>2837.69</v>
          </cell>
          <cell r="O455">
            <v>217.19</v>
          </cell>
          <cell r="P455">
            <v>2620.5</v>
          </cell>
        </row>
        <row r="456">
          <cell r="B456" t="str">
            <v>JANETE BENTO TAVARES SILVA</v>
          </cell>
          <cell r="C456" t="str">
            <v>ASSISTENTE</v>
          </cell>
          <cell r="D456">
            <v>3</v>
          </cell>
          <cell r="E456" t="str">
            <v>HMI - HOSPITAL MATERNO INFANTIL</v>
          </cell>
          <cell r="F456" t="str">
            <v>ASSISTENTE ADMINISTRATIVO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4</v>
          </cell>
          <cell r="L456">
            <v>0</v>
          </cell>
          <cell r="M456">
            <v>2060.16</v>
          </cell>
          <cell r="N456">
            <v>3021.18</v>
          </cell>
          <cell r="O456">
            <v>228.19</v>
          </cell>
          <cell r="P456">
            <v>2792.99</v>
          </cell>
        </row>
        <row r="457">
          <cell r="B457" t="str">
            <v>ROSALVINA NUNES DOS SANTOS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4</v>
          </cell>
          <cell r="L457">
            <v>0</v>
          </cell>
          <cell r="M457">
            <v>2060.16</v>
          </cell>
          <cell r="N457">
            <v>3450.97</v>
          </cell>
          <cell r="O457">
            <v>373.73</v>
          </cell>
          <cell r="P457">
            <v>3077.24</v>
          </cell>
        </row>
        <row r="458">
          <cell r="B458" t="str">
            <v>ELIANE ALVES DE BRITO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ENFERMAGEM</v>
          </cell>
          <cell r="G458" t="str">
            <v>N</v>
          </cell>
          <cell r="H458" t="str">
            <v>D</v>
          </cell>
          <cell r="I458">
            <v>3851.19</v>
          </cell>
          <cell r="J458">
            <v>2024</v>
          </cell>
          <cell r="K458">
            <v>4</v>
          </cell>
          <cell r="L458">
            <v>1061.9100000000001</v>
          </cell>
          <cell r="M458">
            <v>2060.16</v>
          </cell>
          <cell r="N458">
            <v>10335.23</v>
          </cell>
          <cell r="O458">
            <v>10335.23</v>
          </cell>
          <cell r="P458">
            <v>0</v>
          </cell>
        </row>
        <row r="459">
          <cell r="B459" t="str">
            <v>DALMI LOPES GONCALVES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P</v>
          </cell>
          <cell r="I459">
            <v>0</v>
          </cell>
          <cell r="J459">
            <v>2024</v>
          </cell>
          <cell r="K459">
            <v>4</v>
          </cell>
          <cell r="L459">
            <v>0</v>
          </cell>
          <cell r="M459">
            <v>2512.5</v>
          </cell>
          <cell r="N459">
            <v>0</v>
          </cell>
          <cell r="O459">
            <v>0</v>
          </cell>
          <cell r="P459">
            <v>0</v>
          </cell>
        </row>
        <row r="460">
          <cell r="B460" t="str">
            <v>CLEIDIMAR BARBOSA DOS SANTOS GOMES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P</v>
          </cell>
          <cell r="I460">
            <v>0</v>
          </cell>
          <cell r="J460">
            <v>2024</v>
          </cell>
          <cell r="K460">
            <v>4</v>
          </cell>
          <cell r="L460">
            <v>0</v>
          </cell>
          <cell r="M460">
            <v>2060.16</v>
          </cell>
          <cell r="N460">
            <v>0</v>
          </cell>
          <cell r="O460">
            <v>0</v>
          </cell>
          <cell r="P460">
            <v>0</v>
          </cell>
        </row>
        <row r="461">
          <cell r="B461" t="str">
            <v>MARIA MARGARIDA DE ASSUNCAO ALENCAR REZENDE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4</v>
          </cell>
          <cell r="L461">
            <v>0</v>
          </cell>
          <cell r="M461">
            <v>3085</v>
          </cell>
          <cell r="N461">
            <v>3992.19</v>
          </cell>
          <cell r="O461">
            <v>549.58000000000004</v>
          </cell>
          <cell r="P461">
            <v>3442.61</v>
          </cell>
        </row>
        <row r="462">
          <cell r="B462" t="str">
            <v>THAYNARA BORGES PEREIRA</v>
          </cell>
          <cell r="C462" t="str">
            <v>FONOAUDIÓLOGO</v>
          </cell>
          <cell r="D462">
            <v>3</v>
          </cell>
          <cell r="E462" t="str">
            <v>HMI - HOSPITAL MATERNO INFANTIL</v>
          </cell>
          <cell r="F462" t="str">
            <v>FONOAUDIOLOGO (A)</v>
          </cell>
          <cell r="G462" t="str">
            <v>N</v>
          </cell>
          <cell r="H462" t="str">
            <v>D</v>
          </cell>
          <cell r="I462">
            <v>11913.05</v>
          </cell>
          <cell r="J462">
            <v>2024</v>
          </cell>
          <cell r="K462">
            <v>4</v>
          </cell>
          <cell r="L462">
            <v>1802.1</v>
          </cell>
          <cell r="M462">
            <v>5300.61</v>
          </cell>
          <cell r="N462">
            <v>14195.7</v>
          </cell>
          <cell r="O462">
            <v>14195.7</v>
          </cell>
          <cell r="P462">
            <v>0</v>
          </cell>
        </row>
        <row r="463">
          <cell r="B463" t="str">
            <v>BRUNA FERREIRA GOMES</v>
          </cell>
          <cell r="C463" t="str">
            <v>FONOAUDIÓLOGO</v>
          </cell>
          <cell r="D463">
            <v>3</v>
          </cell>
          <cell r="E463" t="str">
            <v>HMI - HOSPITAL MATERNO INFANTIL</v>
          </cell>
          <cell r="F463" t="str">
            <v>FONOAUDIOLOGO (A)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4</v>
          </cell>
          <cell r="L463">
            <v>0</v>
          </cell>
          <cell r="M463">
            <v>5300.61</v>
          </cell>
          <cell r="N463">
            <v>7161.36</v>
          </cell>
          <cell r="O463">
            <v>1234.29</v>
          </cell>
          <cell r="P463">
            <v>5927.07</v>
          </cell>
        </row>
        <row r="464">
          <cell r="B464" t="str">
            <v>LARYSSA SANTA CRUZ MARTINS BARBOSA</v>
          </cell>
          <cell r="C464" t="str">
            <v>DIRETOR (A)</v>
          </cell>
          <cell r="D464">
            <v>3</v>
          </cell>
          <cell r="E464" t="str">
            <v>HMI - HOSPITAL MATERNO INFANTIL</v>
          </cell>
          <cell r="F464" t="str">
            <v>DIRETOR (A) GERAL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4</v>
          </cell>
          <cell r="L464">
            <v>0</v>
          </cell>
          <cell r="M464">
            <v>12383.28</v>
          </cell>
          <cell r="N464">
            <v>31727.86</v>
          </cell>
          <cell r="O464">
            <v>8146.75</v>
          </cell>
          <cell r="P464">
            <v>23581.11</v>
          </cell>
        </row>
        <row r="465">
          <cell r="B465" t="str">
            <v>EDERSON MARCIO TEIXEIRA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LABORATORIO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4</v>
          </cell>
          <cell r="L465">
            <v>0</v>
          </cell>
          <cell r="M465">
            <v>2512.5</v>
          </cell>
          <cell r="N465">
            <v>3549.1</v>
          </cell>
          <cell r="O465">
            <v>258.32</v>
          </cell>
          <cell r="P465">
            <v>3290.78</v>
          </cell>
        </row>
        <row r="466">
          <cell r="B466" t="str">
            <v>SUELI BORGES CRUZ ARAUJO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4</v>
          </cell>
          <cell r="L466">
            <v>0</v>
          </cell>
          <cell r="M466">
            <v>2060.16</v>
          </cell>
          <cell r="N466">
            <v>3103.38</v>
          </cell>
          <cell r="O466">
            <v>217.19</v>
          </cell>
          <cell r="P466">
            <v>2886.19</v>
          </cell>
        </row>
        <row r="467">
          <cell r="B467" t="str">
            <v>GISLAINE ARAUJO DE ALMEIDA SANTOS</v>
          </cell>
          <cell r="C467" t="str">
            <v>ENFERMEIRO (A)</v>
          </cell>
          <cell r="D467">
            <v>3</v>
          </cell>
          <cell r="E467" t="str">
            <v>HMI - HOSPITAL MATERNO INFANTIL</v>
          </cell>
          <cell r="F467" t="str">
            <v>ENFERMEIRO (A)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4</v>
          </cell>
          <cell r="L467">
            <v>0</v>
          </cell>
          <cell r="M467">
            <v>3085</v>
          </cell>
          <cell r="N467">
            <v>3459.95</v>
          </cell>
          <cell r="O467">
            <v>352.07</v>
          </cell>
          <cell r="P467">
            <v>3107.88</v>
          </cell>
        </row>
        <row r="468">
          <cell r="B468" t="str">
            <v>FERNANDA SOUZA GARCIA</v>
          </cell>
          <cell r="C468" t="str">
            <v>ANALISTA</v>
          </cell>
          <cell r="D468">
            <v>3</v>
          </cell>
          <cell r="E468" t="str">
            <v>HMI - HOSPITAL MATERNO INFANTIL</v>
          </cell>
          <cell r="F468" t="str">
            <v>ANALISTA DE CONTRATOS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4</v>
          </cell>
          <cell r="L468">
            <v>0</v>
          </cell>
          <cell r="M468">
            <v>4788.34</v>
          </cell>
          <cell r="N468">
            <v>6496.59</v>
          </cell>
          <cell r="O468">
            <v>973.85</v>
          </cell>
          <cell r="P468">
            <v>5522.74</v>
          </cell>
        </row>
        <row r="469">
          <cell r="B469" t="str">
            <v>PEDRO AMERICO DE CARVALHO MURICY FILHO</v>
          </cell>
          <cell r="C469" t="str">
            <v>GERENTE</v>
          </cell>
          <cell r="D469">
            <v>3</v>
          </cell>
          <cell r="E469" t="str">
            <v>HMI - HOSPITAL MATERNO INFANTIL</v>
          </cell>
          <cell r="F469" t="str">
            <v>GERENTE OPERACIONAL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4</v>
          </cell>
          <cell r="L469">
            <v>0</v>
          </cell>
          <cell r="M469">
            <v>17193.98</v>
          </cell>
          <cell r="N469">
            <v>22265.64</v>
          </cell>
          <cell r="O469">
            <v>4869.5200000000004</v>
          </cell>
          <cell r="P469">
            <v>17396.12</v>
          </cell>
        </row>
        <row r="470">
          <cell r="B470" t="str">
            <v>FABIOLA FERREIRA RODRIGUES DA CUNHA</v>
          </cell>
          <cell r="C470" t="str">
            <v xml:space="preserve">MÉDICO </v>
          </cell>
          <cell r="D470">
            <v>3</v>
          </cell>
          <cell r="E470" t="str">
            <v>HMI - HOSPITAL MATERNO INFANTIL</v>
          </cell>
          <cell r="F470" t="str">
            <v>MEDICO (A) OBSTETRA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4</v>
          </cell>
          <cell r="L470">
            <v>0</v>
          </cell>
          <cell r="M470">
            <v>10264.77</v>
          </cell>
          <cell r="N470">
            <v>11963.7</v>
          </cell>
          <cell r="O470">
            <v>3052.93</v>
          </cell>
          <cell r="P470">
            <v>8910.77</v>
          </cell>
        </row>
        <row r="471">
          <cell r="B471" t="str">
            <v>EVANILDA FERNANDES DE LARA SILVA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4</v>
          </cell>
          <cell r="L471">
            <v>0</v>
          </cell>
          <cell r="M471">
            <v>2060.16</v>
          </cell>
          <cell r="N471">
            <v>2939.61</v>
          </cell>
          <cell r="O471">
            <v>353.09</v>
          </cell>
          <cell r="P471">
            <v>2586.52</v>
          </cell>
        </row>
        <row r="472">
          <cell r="B472" t="str">
            <v>LUZIA DE FATIMA DA SILVA CARDOSO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4</v>
          </cell>
          <cell r="L472">
            <v>0</v>
          </cell>
          <cell r="M472">
            <v>2060.16</v>
          </cell>
          <cell r="N472">
            <v>4856.32</v>
          </cell>
          <cell r="O472">
            <v>760.52</v>
          </cell>
          <cell r="P472">
            <v>4095.8</v>
          </cell>
        </row>
        <row r="473">
          <cell r="B473" t="str">
            <v>FABIOLA CRISTINA LOPES</v>
          </cell>
          <cell r="C473" t="str">
            <v>ENFERMEIRO (A)</v>
          </cell>
          <cell r="D473">
            <v>3</v>
          </cell>
          <cell r="E473" t="str">
            <v>HMI - HOSPITAL MATERNO INFANTIL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4</v>
          </cell>
          <cell r="L473">
            <v>0</v>
          </cell>
          <cell r="M473">
            <v>3771.03</v>
          </cell>
          <cell r="N473">
            <v>4166.5600000000004</v>
          </cell>
          <cell r="O473">
            <v>560.95000000000005</v>
          </cell>
          <cell r="P473">
            <v>3605.61</v>
          </cell>
        </row>
        <row r="474">
          <cell r="B474" t="str">
            <v>JOSELMA FELIPE DE JESUS</v>
          </cell>
          <cell r="C474" t="str">
            <v>ENFERMEIRO (A)</v>
          </cell>
          <cell r="D474">
            <v>3</v>
          </cell>
          <cell r="E474" t="str">
            <v>HMI - HOSPITAL MATERNO INFANTIL</v>
          </cell>
          <cell r="F474" t="str">
            <v>ENFERMEIRO (A)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4</v>
          </cell>
          <cell r="L474">
            <v>0</v>
          </cell>
          <cell r="M474">
            <v>3085</v>
          </cell>
          <cell r="N474">
            <v>3897.73</v>
          </cell>
          <cell r="O474">
            <v>485.03</v>
          </cell>
          <cell r="P474">
            <v>3412.7</v>
          </cell>
        </row>
        <row r="475">
          <cell r="B475" t="str">
            <v>MARIA DE LOURDES SOUZA DOS SANTOS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SEGURANCA DO TRABALHO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4</v>
          </cell>
          <cell r="L475">
            <v>0</v>
          </cell>
          <cell r="M475">
            <v>2809.33</v>
          </cell>
          <cell r="N475">
            <v>4015.63</v>
          </cell>
          <cell r="O475">
            <v>533.24</v>
          </cell>
          <cell r="P475">
            <v>3482.39</v>
          </cell>
        </row>
        <row r="476">
          <cell r="B476" t="str">
            <v>ELEANDRO MACIEL CRUZ</v>
          </cell>
          <cell r="C476" t="str">
            <v>ENFERMEIRO (A)</v>
          </cell>
          <cell r="D476">
            <v>3</v>
          </cell>
          <cell r="E476" t="str">
            <v>HMI - HOSPITAL MATERNO INFANTIL</v>
          </cell>
          <cell r="F476" t="str">
            <v>ENFERMEIRO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4</v>
          </cell>
          <cell r="L476">
            <v>0</v>
          </cell>
          <cell r="M476">
            <v>3085</v>
          </cell>
          <cell r="N476">
            <v>4256.97</v>
          </cell>
          <cell r="O476">
            <v>764.26</v>
          </cell>
          <cell r="P476">
            <v>3492.71</v>
          </cell>
        </row>
        <row r="477">
          <cell r="B477" t="str">
            <v>EDINA PALMEIRA DE SOUZA MATIAS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4</v>
          </cell>
          <cell r="L477">
            <v>0</v>
          </cell>
          <cell r="M477">
            <v>2060.16</v>
          </cell>
          <cell r="N477">
            <v>2807.98</v>
          </cell>
          <cell r="O477">
            <v>204.48</v>
          </cell>
          <cell r="P477">
            <v>2603.5</v>
          </cell>
        </row>
        <row r="478">
          <cell r="B478" t="str">
            <v>GENESIO JOSE DA SILVA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4</v>
          </cell>
          <cell r="L478">
            <v>0</v>
          </cell>
          <cell r="M478">
            <v>2060.16</v>
          </cell>
          <cell r="N478">
            <v>3474.31</v>
          </cell>
          <cell r="O478">
            <v>283.54000000000002</v>
          </cell>
          <cell r="P478">
            <v>3190.77</v>
          </cell>
        </row>
        <row r="479">
          <cell r="B479" t="str">
            <v>LEONICE DE JESUS COSTA</v>
          </cell>
          <cell r="C479" t="str">
            <v>AUXILIAR</v>
          </cell>
          <cell r="D479">
            <v>3</v>
          </cell>
          <cell r="E479" t="str">
            <v>HMI - HOSPITAL MATERNO INFANTIL</v>
          </cell>
          <cell r="F479" t="str">
            <v>AUXILIAR DE LAVANDERIA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4</v>
          </cell>
          <cell r="L479">
            <v>0</v>
          </cell>
          <cell r="M479">
            <v>1455.96</v>
          </cell>
          <cell r="N479">
            <v>2411.9499999999998</v>
          </cell>
          <cell r="O479">
            <v>256.05</v>
          </cell>
          <cell r="P479">
            <v>2155.9</v>
          </cell>
        </row>
        <row r="480">
          <cell r="B480" t="str">
            <v>IARA MENEZES PINHEIRO</v>
          </cell>
          <cell r="C480" t="str">
            <v>ANALISTA</v>
          </cell>
          <cell r="D480">
            <v>3</v>
          </cell>
          <cell r="E480" t="str">
            <v>HMI - HOSPITAL MATERNO INFANTIL</v>
          </cell>
          <cell r="F480" t="str">
            <v>ANALISTA ADMINISTRATIVO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4</v>
          </cell>
          <cell r="L480">
            <v>0</v>
          </cell>
          <cell r="M480">
            <v>3297.93</v>
          </cell>
          <cell r="N480">
            <v>4281.75</v>
          </cell>
          <cell r="O480">
            <v>394.33</v>
          </cell>
          <cell r="P480">
            <v>3887.42</v>
          </cell>
        </row>
        <row r="481">
          <cell r="B481" t="str">
            <v>THASSYA SILVA RIBEIRO AVILA</v>
          </cell>
          <cell r="C481" t="str">
            <v>FONOAUDIÓLOGO</v>
          </cell>
          <cell r="D481">
            <v>3</v>
          </cell>
          <cell r="E481" t="str">
            <v>HMI - HOSPITAL MATERNO INFANTIL</v>
          </cell>
          <cell r="F481" t="str">
            <v>FONOAUDIOLOGO (A)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4</v>
          </cell>
          <cell r="L481">
            <v>0</v>
          </cell>
          <cell r="M481">
            <v>5300.61</v>
          </cell>
          <cell r="N481">
            <v>5742.03</v>
          </cell>
          <cell r="O481">
            <v>5742.03</v>
          </cell>
          <cell r="P481">
            <v>0</v>
          </cell>
        </row>
        <row r="482">
          <cell r="B482" t="str">
            <v>PATRICIA FERREIRA DE SOUZA</v>
          </cell>
          <cell r="C482" t="str">
            <v>TÉCNICO (A)</v>
          </cell>
          <cell r="D482">
            <v>3</v>
          </cell>
          <cell r="E482" t="str">
            <v>HMI - HOSPITAL MATERNO INFANTIL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4</v>
          </cell>
          <cell r="L482">
            <v>0</v>
          </cell>
          <cell r="M482">
            <v>2060.16</v>
          </cell>
          <cell r="N482">
            <v>2923.12</v>
          </cell>
          <cell r="O482">
            <v>224.48</v>
          </cell>
          <cell r="P482">
            <v>2698.64</v>
          </cell>
        </row>
        <row r="483">
          <cell r="B483" t="str">
            <v>ORISVANY MARIA RIBEIRO DA SILVA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P</v>
          </cell>
          <cell r="I483">
            <v>0</v>
          </cell>
          <cell r="J483">
            <v>2024</v>
          </cell>
          <cell r="K483">
            <v>4</v>
          </cell>
          <cell r="L483">
            <v>0</v>
          </cell>
          <cell r="M483">
            <v>1455.96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FERNANDA VIANA GOMES MARTINS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4</v>
          </cell>
          <cell r="L484">
            <v>0</v>
          </cell>
          <cell r="M484">
            <v>2060.16</v>
          </cell>
          <cell r="N484">
            <v>3556.58</v>
          </cell>
          <cell r="O484">
            <v>407.49</v>
          </cell>
          <cell r="P484">
            <v>3149.09</v>
          </cell>
        </row>
        <row r="485">
          <cell r="B485" t="str">
            <v>BISMAK HELRIGLE</v>
          </cell>
          <cell r="C485" t="str">
            <v>ASSISTENTE</v>
          </cell>
          <cell r="D485">
            <v>3</v>
          </cell>
          <cell r="E485" t="str">
            <v>HMI - HOSPITAL MATERNO INFANTIL</v>
          </cell>
          <cell r="F485" t="str">
            <v>ASSISTENTE ADMINISTRATIVO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4</v>
          </cell>
          <cell r="L485">
            <v>0</v>
          </cell>
          <cell r="M485">
            <v>2060.16</v>
          </cell>
          <cell r="N485">
            <v>3140.89</v>
          </cell>
          <cell r="O485">
            <v>507.85</v>
          </cell>
          <cell r="P485">
            <v>2633.04</v>
          </cell>
        </row>
        <row r="486">
          <cell r="B486" t="str">
            <v>SIRLENE FERREIRA DE LIMA</v>
          </cell>
          <cell r="C486" t="str">
            <v>AUXILIAR</v>
          </cell>
          <cell r="D486">
            <v>3</v>
          </cell>
          <cell r="E486" t="str">
            <v>HMI - HOSPITAL MATERNO INFANTIL</v>
          </cell>
          <cell r="F486" t="str">
            <v>AUXILIAR DE SERVICOS GERAIS</v>
          </cell>
          <cell r="G486" t="str">
            <v>N</v>
          </cell>
          <cell r="H486" t="str">
            <v>I</v>
          </cell>
          <cell r="I486">
            <v>0</v>
          </cell>
          <cell r="J486">
            <v>2024</v>
          </cell>
          <cell r="K486">
            <v>4</v>
          </cell>
          <cell r="L486">
            <v>0</v>
          </cell>
          <cell r="M486">
            <v>1455.96</v>
          </cell>
          <cell r="N486">
            <v>0</v>
          </cell>
          <cell r="O486">
            <v>0</v>
          </cell>
          <cell r="P486">
            <v>0</v>
          </cell>
        </row>
        <row r="487">
          <cell r="B487" t="str">
            <v>DIVINA LUCIA DA SILVA</v>
          </cell>
          <cell r="C487" t="str">
            <v>AUXILIAR</v>
          </cell>
          <cell r="D487">
            <v>3</v>
          </cell>
          <cell r="E487" t="str">
            <v>HMI - HOSPITAL MATERNO INFANTIL</v>
          </cell>
          <cell r="F487" t="str">
            <v>AUXILIAR DE SERVICOS GERAIS</v>
          </cell>
          <cell r="G487" t="str">
            <v>N</v>
          </cell>
          <cell r="H487" t="str">
            <v>P</v>
          </cell>
          <cell r="I487">
            <v>0</v>
          </cell>
          <cell r="J487">
            <v>2024</v>
          </cell>
          <cell r="K487">
            <v>4</v>
          </cell>
          <cell r="L487">
            <v>0</v>
          </cell>
          <cell r="M487">
            <v>1455.96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DINA RAMOS CAETANO</v>
          </cell>
          <cell r="C488" t="str">
            <v>AUXILIAR</v>
          </cell>
          <cell r="D488">
            <v>3</v>
          </cell>
          <cell r="E488" t="str">
            <v>HMI - HOSPITAL MATERNO INFANTIL</v>
          </cell>
          <cell r="F488" t="str">
            <v>AUXILIAR DE SERVICOS GERAIS</v>
          </cell>
          <cell r="G488" t="str">
            <v>N</v>
          </cell>
          <cell r="H488" t="str">
            <v>P</v>
          </cell>
          <cell r="I488">
            <v>0</v>
          </cell>
          <cell r="J488">
            <v>2024</v>
          </cell>
          <cell r="K488">
            <v>4</v>
          </cell>
          <cell r="L488">
            <v>0</v>
          </cell>
          <cell r="M488">
            <v>1455.96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LUCILENE GONCALVES DA COSTA SOUSA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4</v>
          </cell>
          <cell r="L489">
            <v>0</v>
          </cell>
          <cell r="M489">
            <v>2060.16</v>
          </cell>
          <cell r="N489">
            <v>3100.76</v>
          </cell>
          <cell r="O489">
            <v>340.8</v>
          </cell>
          <cell r="P489">
            <v>2759.96</v>
          </cell>
        </row>
        <row r="490">
          <cell r="B490" t="str">
            <v>WERIDYANA BATISTA DE OLIVEIRA</v>
          </cell>
          <cell r="C490" t="str">
            <v xml:space="preserve">MÉDICO </v>
          </cell>
          <cell r="D490">
            <v>3</v>
          </cell>
          <cell r="E490" t="str">
            <v>HMI - HOSPITAL MATERNO INFANTIL</v>
          </cell>
          <cell r="F490" t="str">
            <v>MEDICO (A) OBSTETRA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4</v>
          </cell>
          <cell r="L490">
            <v>0</v>
          </cell>
          <cell r="M490">
            <v>10264.77</v>
          </cell>
          <cell r="N490">
            <v>10855.11</v>
          </cell>
          <cell r="O490">
            <v>2643.79</v>
          </cell>
          <cell r="P490">
            <v>8211.32</v>
          </cell>
        </row>
        <row r="491">
          <cell r="B491" t="str">
            <v>ELAINE PEREIRA DE OLIVEIRA LIMA</v>
          </cell>
          <cell r="C491" t="str">
            <v>ASSISTENTE</v>
          </cell>
          <cell r="D491">
            <v>3</v>
          </cell>
          <cell r="E491" t="str">
            <v>HMI - HOSPITAL MATERNO INFANTIL</v>
          </cell>
          <cell r="F491" t="str">
            <v>ASSISTENTE ADMINISTRATIVO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4</v>
          </cell>
          <cell r="L491">
            <v>0</v>
          </cell>
          <cell r="M491">
            <v>2060.16</v>
          </cell>
          <cell r="N491">
            <v>3121.82</v>
          </cell>
          <cell r="O491">
            <v>219.8</v>
          </cell>
          <cell r="P491">
            <v>2902.02</v>
          </cell>
        </row>
        <row r="492">
          <cell r="B492" t="str">
            <v>NAIRLLENE PIDDE DA SILVA</v>
          </cell>
          <cell r="C492" t="str">
            <v>ENFERMEIRO (A)</v>
          </cell>
          <cell r="D492">
            <v>3</v>
          </cell>
          <cell r="E492" t="str">
            <v>HMI - HOSPITAL MATERNO INFANTIL</v>
          </cell>
          <cell r="F492" t="str">
            <v>ENFERMEIRO (A)</v>
          </cell>
          <cell r="G492" t="str">
            <v>N</v>
          </cell>
          <cell r="H492" t="str">
            <v>D</v>
          </cell>
          <cell r="I492">
            <v>9427.06</v>
          </cell>
          <cell r="J492">
            <v>2024</v>
          </cell>
          <cell r="K492">
            <v>4</v>
          </cell>
          <cell r="L492">
            <v>1041.6400000000001</v>
          </cell>
          <cell r="M492">
            <v>3771.03</v>
          </cell>
          <cell r="N492">
            <v>12135.32</v>
          </cell>
          <cell r="O492">
            <v>12135.32</v>
          </cell>
          <cell r="P492">
            <v>0</v>
          </cell>
        </row>
        <row r="493">
          <cell r="B493" t="str">
            <v>GABRIELA CRISTINA CARVALHO LIMA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LABORATORIO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4</v>
          </cell>
          <cell r="L493">
            <v>0</v>
          </cell>
          <cell r="M493">
            <v>2512.5</v>
          </cell>
          <cell r="N493">
            <v>3546.48</v>
          </cell>
          <cell r="O493">
            <v>271.20999999999998</v>
          </cell>
          <cell r="P493">
            <v>3275.27</v>
          </cell>
        </row>
        <row r="494">
          <cell r="B494" t="str">
            <v>DANIELA FERREIRA DE LIMA</v>
          </cell>
          <cell r="C494" t="str">
            <v>COORDENADOR (A)</v>
          </cell>
          <cell r="D494">
            <v>3</v>
          </cell>
          <cell r="E494" t="str">
            <v>HMI - HOSPITAL MATERNO INFANTIL</v>
          </cell>
          <cell r="F494" t="str">
            <v>COORDENADOR (A) DE FISIOTERAPIA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4</v>
          </cell>
          <cell r="L494">
            <v>0</v>
          </cell>
          <cell r="M494">
            <v>2736.27</v>
          </cell>
          <cell r="N494">
            <v>3901.56</v>
          </cell>
          <cell r="O494">
            <v>486.07</v>
          </cell>
          <cell r="P494">
            <v>3415.49</v>
          </cell>
        </row>
        <row r="495">
          <cell r="B495" t="str">
            <v>NEUSMAR RODRIGUES DE OLIVEIRA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 xml:space="preserve">ELETROTÉCNICO (A) 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4</v>
          </cell>
          <cell r="L495">
            <v>0</v>
          </cell>
          <cell r="M495">
            <v>3140.2</v>
          </cell>
          <cell r="N495">
            <v>6110.05</v>
          </cell>
          <cell r="O495">
            <v>806.59</v>
          </cell>
          <cell r="P495">
            <v>5303.46</v>
          </cell>
        </row>
        <row r="496">
          <cell r="B496" t="str">
            <v>MARCIO FERREIRA LIMA</v>
          </cell>
          <cell r="C496" t="str">
            <v>AUXILIAR</v>
          </cell>
          <cell r="D496">
            <v>3</v>
          </cell>
          <cell r="E496" t="str">
            <v>HMI - HOSPITAL MATERNO INFANTIL</v>
          </cell>
          <cell r="F496" t="str">
            <v>AUXILIAR DE FARMACIA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4</v>
          </cell>
          <cell r="L496">
            <v>0</v>
          </cell>
          <cell r="M496">
            <v>1872.86</v>
          </cell>
          <cell r="N496">
            <v>2694.68</v>
          </cell>
          <cell r="O496">
            <v>186.27</v>
          </cell>
          <cell r="P496">
            <v>2508.41</v>
          </cell>
        </row>
        <row r="497">
          <cell r="B497" t="str">
            <v>LUCIANA OLIVEIRA DE SOUZA COSTA</v>
          </cell>
          <cell r="C497" t="str">
            <v>ANALISTA</v>
          </cell>
          <cell r="D497">
            <v>3</v>
          </cell>
          <cell r="E497" t="str">
            <v>HMI - HOSPITAL MATERNO INFANTIL</v>
          </cell>
          <cell r="F497" t="str">
            <v>ANALISTA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4</v>
          </cell>
          <cell r="L497">
            <v>0</v>
          </cell>
          <cell r="M497">
            <v>3297.93</v>
          </cell>
          <cell r="N497">
            <v>4280.05</v>
          </cell>
          <cell r="O497">
            <v>414.33</v>
          </cell>
          <cell r="P497">
            <v>3865.72</v>
          </cell>
        </row>
        <row r="498">
          <cell r="B498" t="str">
            <v>JAENE MOREIRA ALVES</v>
          </cell>
          <cell r="C498" t="str">
            <v>PRODUÇÃO</v>
          </cell>
          <cell r="D498">
            <v>3</v>
          </cell>
          <cell r="E498" t="str">
            <v>HMI - HOSPITAL MATERNO INFANTIL</v>
          </cell>
          <cell r="F498" t="str">
            <v>ELETRICISTA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4</v>
          </cell>
          <cell r="L498">
            <v>0</v>
          </cell>
          <cell r="M498">
            <v>2501.5100000000002</v>
          </cell>
          <cell r="N498">
            <v>4820.41</v>
          </cell>
          <cell r="O498">
            <v>484.99</v>
          </cell>
          <cell r="P498">
            <v>4335.42</v>
          </cell>
        </row>
        <row r="499">
          <cell r="B499" t="str">
            <v>ROSANA BELAS DA SILVA</v>
          </cell>
          <cell r="C499" t="str">
            <v>TÉCNICO (A)</v>
          </cell>
          <cell r="D499">
            <v>3</v>
          </cell>
          <cell r="E499" t="str">
            <v>HMI - HOSPITAL MATERNO INFANTIL</v>
          </cell>
          <cell r="F499" t="str">
            <v>TECNICO (A) DE ENFERMAGEM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4</v>
          </cell>
          <cell r="L499">
            <v>0</v>
          </cell>
          <cell r="M499">
            <v>2060.16</v>
          </cell>
          <cell r="N499">
            <v>3486.4</v>
          </cell>
          <cell r="O499">
            <v>275.77</v>
          </cell>
          <cell r="P499">
            <v>3210.63</v>
          </cell>
        </row>
        <row r="500">
          <cell r="B500" t="str">
            <v>PATRICIA QUIRINO DE PAULA PEIXOTO</v>
          </cell>
          <cell r="C500" t="str">
            <v>ENFERMEIRO (A)</v>
          </cell>
          <cell r="D500">
            <v>3</v>
          </cell>
          <cell r="E500" t="str">
            <v>HMI - HOSPITAL MATERNO INFANTIL</v>
          </cell>
          <cell r="F500" t="str">
            <v>ENFERMEIRO (A)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4</v>
          </cell>
          <cell r="L500">
            <v>0</v>
          </cell>
          <cell r="M500">
            <v>3085</v>
          </cell>
          <cell r="N500">
            <v>3768.45</v>
          </cell>
          <cell r="O500">
            <v>450.13</v>
          </cell>
          <cell r="P500">
            <v>3318.32</v>
          </cell>
        </row>
        <row r="501">
          <cell r="B501" t="str">
            <v>JOSE DOMINGOS CAMPOS</v>
          </cell>
          <cell r="C501" t="str">
            <v>AUXILIAR</v>
          </cell>
          <cell r="D501">
            <v>3</v>
          </cell>
          <cell r="E501" t="str">
            <v>HMI - HOSPITAL MATERNO INFANTIL</v>
          </cell>
          <cell r="F501" t="str">
            <v>OFICIAL DE MANUTENÇÃO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4</v>
          </cell>
          <cell r="L501">
            <v>0</v>
          </cell>
          <cell r="M501">
            <v>2260.13</v>
          </cell>
          <cell r="N501">
            <v>3749.44</v>
          </cell>
          <cell r="O501">
            <v>295.20999999999998</v>
          </cell>
          <cell r="P501">
            <v>3454.23</v>
          </cell>
        </row>
        <row r="502">
          <cell r="B502" t="str">
            <v>ADEILTON SOUSA CARVALHO</v>
          </cell>
          <cell r="C502" t="str">
            <v>AUXILIAR</v>
          </cell>
          <cell r="D502">
            <v>3</v>
          </cell>
          <cell r="E502" t="str">
            <v>HMI - HOSPITAL MATERNO INFANTIL</v>
          </cell>
          <cell r="F502" t="str">
            <v>AUXILIAR DE MANUTENCAO</v>
          </cell>
          <cell r="G502" t="str">
            <v>N</v>
          </cell>
          <cell r="H502" t="str">
            <v>Q</v>
          </cell>
          <cell r="I502">
            <v>0</v>
          </cell>
          <cell r="J502">
            <v>2024</v>
          </cell>
          <cell r="K502">
            <v>4</v>
          </cell>
          <cell r="L502">
            <v>0</v>
          </cell>
          <cell r="M502">
            <v>1558.22</v>
          </cell>
          <cell r="N502">
            <v>0</v>
          </cell>
          <cell r="O502">
            <v>0</v>
          </cell>
          <cell r="P502">
            <v>0</v>
          </cell>
        </row>
        <row r="503">
          <cell r="B503" t="str">
            <v>GASPAR DE SOUZA LIMA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OFICIAL DE MANUTENÇÃO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4</v>
          </cell>
          <cell r="L503">
            <v>0</v>
          </cell>
          <cell r="M503">
            <v>2260.13</v>
          </cell>
          <cell r="N503">
            <v>3732.44</v>
          </cell>
          <cell r="O503">
            <v>315.20999999999998</v>
          </cell>
          <cell r="P503">
            <v>3417.23</v>
          </cell>
        </row>
        <row r="504">
          <cell r="B504" t="str">
            <v>FABIANA BARBOSA BEZERRA</v>
          </cell>
          <cell r="C504" t="str">
            <v>FONOAUDIÓLOGO</v>
          </cell>
          <cell r="D504">
            <v>3</v>
          </cell>
          <cell r="E504" t="str">
            <v>HMI - HOSPITAL MATERNO INFANTIL</v>
          </cell>
          <cell r="F504" t="str">
            <v>FONOAUDIOLOGO (A)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4</v>
          </cell>
          <cell r="L504">
            <v>0</v>
          </cell>
          <cell r="M504">
            <v>5300.61</v>
          </cell>
          <cell r="N504">
            <v>7306.21</v>
          </cell>
          <cell r="O504">
            <v>1287.45</v>
          </cell>
          <cell r="P504">
            <v>6018.76</v>
          </cell>
        </row>
        <row r="505">
          <cell r="B505" t="str">
            <v>ALMIRO FRANCISCO LOPES</v>
          </cell>
          <cell r="C505" t="str">
            <v xml:space="preserve">MÉDICO </v>
          </cell>
          <cell r="D505">
            <v>3</v>
          </cell>
          <cell r="E505" t="str">
            <v>HMI - HOSPITAL MATERNO INFANTIL</v>
          </cell>
          <cell r="F505" t="str">
            <v>MEDICO (A) OBSTETRA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4</v>
          </cell>
          <cell r="L505">
            <v>0</v>
          </cell>
          <cell r="M505">
            <v>10264.77</v>
          </cell>
          <cell r="N505">
            <v>11368.35</v>
          </cell>
          <cell r="O505">
            <v>2837.07</v>
          </cell>
          <cell r="P505">
            <v>8531.2800000000007</v>
          </cell>
        </row>
        <row r="506">
          <cell r="B506" t="str">
            <v>ALEX SEVERINO GUIMARAES</v>
          </cell>
          <cell r="C506" t="str">
            <v>ASSISTENTE</v>
          </cell>
          <cell r="D506">
            <v>3</v>
          </cell>
          <cell r="E506" t="str">
            <v>HMI - HOSPITAL MATERNO INFANTIL</v>
          </cell>
          <cell r="F506" t="str">
            <v>ASSISTENTE ADMINISTRATIVO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4</v>
          </cell>
          <cell r="L506">
            <v>0</v>
          </cell>
          <cell r="M506">
            <v>2060.16</v>
          </cell>
          <cell r="N506">
            <v>2830.88</v>
          </cell>
          <cell r="O506">
            <v>1107.92</v>
          </cell>
          <cell r="P506">
            <v>1722.96</v>
          </cell>
        </row>
        <row r="507">
          <cell r="B507" t="str">
            <v>JESSIKELLE MESQUITA NOGUEIRA</v>
          </cell>
          <cell r="C507" t="str">
            <v>FONOAUDIÓLOGO</v>
          </cell>
          <cell r="D507">
            <v>3</v>
          </cell>
          <cell r="E507" t="str">
            <v>HMI - HOSPITAL MATERNO INFANTIL</v>
          </cell>
          <cell r="F507" t="str">
            <v>FONOAUDIOLOGO (A)</v>
          </cell>
          <cell r="G507" t="str">
            <v>N</v>
          </cell>
          <cell r="H507" t="str">
            <v>E</v>
          </cell>
          <cell r="I507">
            <v>0</v>
          </cell>
          <cell r="J507">
            <v>2024</v>
          </cell>
          <cell r="K507">
            <v>4</v>
          </cell>
          <cell r="L507">
            <v>0</v>
          </cell>
          <cell r="M507">
            <v>5300.61</v>
          </cell>
          <cell r="N507">
            <v>7547.7</v>
          </cell>
          <cell r="O507">
            <v>1412.38</v>
          </cell>
          <cell r="P507">
            <v>6135.32</v>
          </cell>
        </row>
        <row r="508">
          <cell r="B508" t="str">
            <v>NAIARA MAGRI DA SILVA</v>
          </cell>
          <cell r="C508" t="str">
            <v>FONOAUDIÓLOGO</v>
          </cell>
          <cell r="D508">
            <v>3</v>
          </cell>
          <cell r="E508" t="str">
            <v>HMI - HOSPITAL MATERNO INFANTIL</v>
          </cell>
          <cell r="F508" t="str">
            <v>FONOAUDIOLOGO (A)</v>
          </cell>
          <cell r="G508" t="str">
            <v>N</v>
          </cell>
          <cell r="H508" t="str">
            <v>D</v>
          </cell>
          <cell r="I508">
            <v>11242.97</v>
          </cell>
          <cell r="J508">
            <v>2024</v>
          </cell>
          <cell r="K508">
            <v>4</v>
          </cell>
          <cell r="L508">
            <v>2049.42</v>
          </cell>
          <cell r="M508">
            <v>5300.61</v>
          </cell>
          <cell r="N508">
            <v>16571.46</v>
          </cell>
          <cell r="O508">
            <v>16571.46</v>
          </cell>
          <cell r="P508">
            <v>0</v>
          </cell>
        </row>
        <row r="509">
          <cell r="B509" t="str">
            <v>CLEYCIANY BARBOSA DA CRUZ</v>
          </cell>
          <cell r="C509" t="str">
            <v>FISIOTERAPEUTA</v>
          </cell>
          <cell r="D509">
            <v>3</v>
          </cell>
          <cell r="E509" t="str">
            <v>HMI - HOSPITAL MATERNO INFANTIL</v>
          </cell>
          <cell r="F509" t="str">
            <v>FISIOTERAPEUTA</v>
          </cell>
          <cell r="G509" t="str">
            <v>N</v>
          </cell>
          <cell r="H509" t="str">
            <v>A</v>
          </cell>
          <cell r="I509">
            <v>4837.3500000000004</v>
          </cell>
          <cell r="J509">
            <v>2024</v>
          </cell>
          <cell r="K509">
            <v>4</v>
          </cell>
          <cell r="L509">
            <v>0</v>
          </cell>
          <cell r="M509">
            <v>2736.27</v>
          </cell>
          <cell r="N509">
            <v>5287.73</v>
          </cell>
          <cell r="O509">
            <v>4900.3999999999996</v>
          </cell>
          <cell r="P509">
            <v>387.33</v>
          </cell>
        </row>
        <row r="510">
          <cell r="B510" t="str">
            <v>SOLANGE SAMARA FERREIRA DA SILVA</v>
          </cell>
          <cell r="C510" t="str">
            <v>FISIOTERAPEUTA</v>
          </cell>
          <cell r="D510">
            <v>3</v>
          </cell>
          <cell r="E510" t="str">
            <v>HMI - HOSPITAL MATERNO INFANTIL</v>
          </cell>
          <cell r="F510" t="str">
            <v>FISIOTERAPEUTA</v>
          </cell>
          <cell r="G510" t="str">
            <v>N</v>
          </cell>
          <cell r="H510" t="str">
            <v>E</v>
          </cell>
          <cell r="I510">
            <v>0</v>
          </cell>
          <cell r="J510">
            <v>2024</v>
          </cell>
          <cell r="K510">
            <v>4</v>
          </cell>
          <cell r="L510">
            <v>0</v>
          </cell>
          <cell r="M510">
            <v>2736.27</v>
          </cell>
          <cell r="N510">
            <v>3712.3</v>
          </cell>
          <cell r="O510">
            <v>434.97</v>
          </cell>
          <cell r="P510">
            <v>3277.33</v>
          </cell>
        </row>
        <row r="511">
          <cell r="B511" t="str">
            <v>MARTA MIRIAN DA SILVA SANTOS BARBOSA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3456.32</v>
          </cell>
          <cell r="J511">
            <v>2024</v>
          </cell>
          <cell r="K511">
            <v>4</v>
          </cell>
          <cell r="L511">
            <v>0</v>
          </cell>
          <cell r="M511">
            <v>2060.16</v>
          </cell>
          <cell r="N511">
            <v>4636.28</v>
          </cell>
          <cell r="O511">
            <v>3541.26</v>
          </cell>
          <cell r="P511">
            <v>1095.02</v>
          </cell>
        </row>
        <row r="512">
          <cell r="B512" t="str">
            <v>JOELMA YARA PIRES DE OLIVEIRA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F</v>
          </cell>
          <cell r="I512">
            <v>3288.07</v>
          </cell>
          <cell r="J512">
            <v>2024</v>
          </cell>
          <cell r="K512">
            <v>4</v>
          </cell>
          <cell r="L512">
            <v>0</v>
          </cell>
          <cell r="M512">
            <v>2060.16</v>
          </cell>
          <cell r="N512">
            <v>4300.8999999999996</v>
          </cell>
          <cell r="O512">
            <v>4266.07</v>
          </cell>
          <cell r="P512">
            <v>34.83</v>
          </cell>
        </row>
        <row r="513">
          <cell r="B513" t="str">
            <v>JOCIANE REIS SOEIRO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4</v>
          </cell>
          <cell r="L513">
            <v>0</v>
          </cell>
          <cell r="M513">
            <v>2060.16</v>
          </cell>
          <cell r="N513">
            <v>2404.36</v>
          </cell>
          <cell r="O513">
            <v>2404.36</v>
          </cell>
          <cell r="P513">
            <v>0</v>
          </cell>
        </row>
        <row r="514">
          <cell r="B514" t="str">
            <v>JACKELINE SILVA FARIA</v>
          </cell>
          <cell r="C514" t="str">
            <v>FARMACÊUTICO</v>
          </cell>
          <cell r="D514">
            <v>3</v>
          </cell>
          <cell r="E514" t="str">
            <v>HMI - HOSPITAL MATERNO INFANTIL</v>
          </cell>
          <cell r="F514" t="str">
            <v>FARMACEUTICO (A)</v>
          </cell>
          <cell r="G514" t="str">
            <v>N</v>
          </cell>
          <cell r="H514" t="str">
            <v>A</v>
          </cell>
          <cell r="I514">
            <v>5177.83</v>
          </cell>
          <cell r="J514">
            <v>2024</v>
          </cell>
          <cell r="K514">
            <v>4</v>
          </cell>
          <cell r="L514">
            <v>0</v>
          </cell>
          <cell r="M514">
            <v>3334.23</v>
          </cell>
          <cell r="N514">
            <v>5177.83</v>
          </cell>
          <cell r="O514">
            <v>5177.83</v>
          </cell>
          <cell r="P514">
            <v>0</v>
          </cell>
        </row>
        <row r="515">
          <cell r="B515" t="str">
            <v>ALESSANDRA ESTEVES DE OLIVEIRA CHAVES</v>
          </cell>
          <cell r="C515" t="str">
            <v>FISIOTERAPEUTA</v>
          </cell>
          <cell r="D515">
            <v>3</v>
          </cell>
          <cell r="E515" t="str">
            <v>HMI - HOSPITAL MATERNO INFANTIL</v>
          </cell>
          <cell r="F515" t="str">
            <v>FISIOTERAPEUTA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4</v>
          </cell>
          <cell r="L515">
            <v>0</v>
          </cell>
          <cell r="M515">
            <v>2736.27</v>
          </cell>
          <cell r="N515">
            <v>3846.71</v>
          </cell>
          <cell r="O515">
            <v>471.26</v>
          </cell>
          <cell r="P515">
            <v>3375.45</v>
          </cell>
        </row>
        <row r="516">
          <cell r="B516" t="str">
            <v>EDILENE LIMA DE SOUZA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A</v>
          </cell>
          <cell r="I516">
            <v>0</v>
          </cell>
          <cell r="J516">
            <v>2024</v>
          </cell>
          <cell r="K516">
            <v>4</v>
          </cell>
          <cell r="L516">
            <v>0</v>
          </cell>
          <cell r="M516">
            <v>2060.16</v>
          </cell>
          <cell r="N516">
            <v>3020.77</v>
          </cell>
          <cell r="O516">
            <v>208.19</v>
          </cell>
          <cell r="P516">
            <v>2812.58</v>
          </cell>
        </row>
        <row r="517">
          <cell r="B517" t="str">
            <v>JONY RODRIGUES BARBOSA</v>
          </cell>
          <cell r="C517" t="str">
            <v xml:space="preserve">MÉDICO </v>
          </cell>
          <cell r="D517">
            <v>3</v>
          </cell>
          <cell r="E517" t="str">
            <v>HMI - HOSPITAL MATERNO INFANTIL</v>
          </cell>
          <cell r="F517" t="str">
            <v>MEDICO (A) OBSTETRA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4</v>
          </cell>
          <cell r="L517">
            <v>0</v>
          </cell>
          <cell r="M517">
            <v>10264.77</v>
          </cell>
          <cell r="N517">
            <v>13419.73</v>
          </cell>
          <cell r="O517">
            <v>3453.34</v>
          </cell>
          <cell r="P517">
            <v>9966.39</v>
          </cell>
        </row>
        <row r="518">
          <cell r="B518" t="str">
            <v>KEILA MARIA ALVES DA CUNHA</v>
          </cell>
          <cell r="C518" t="str">
            <v>FISIOTERAPEUTA</v>
          </cell>
          <cell r="D518">
            <v>3</v>
          </cell>
          <cell r="E518" t="str">
            <v>HMI - HOSPITAL MATERNO INFANTIL</v>
          </cell>
          <cell r="F518" t="str">
            <v>FISIOTERAPEUTA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4</v>
          </cell>
          <cell r="L518">
            <v>0</v>
          </cell>
          <cell r="M518">
            <v>2736.27</v>
          </cell>
          <cell r="N518">
            <v>3356.28</v>
          </cell>
          <cell r="O518">
            <v>341.49</v>
          </cell>
          <cell r="P518">
            <v>3014.79</v>
          </cell>
        </row>
        <row r="519">
          <cell r="B519" t="str">
            <v>NEURACI PEREIRA DOS SANTOS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4</v>
          </cell>
          <cell r="L519">
            <v>0</v>
          </cell>
          <cell r="M519">
            <v>2060.16</v>
          </cell>
          <cell r="N519">
            <v>3159</v>
          </cell>
          <cell r="O519">
            <v>345.2</v>
          </cell>
          <cell r="P519">
            <v>2813.8</v>
          </cell>
        </row>
        <row r="520">
          <cell r="B520" t="str">
            <v>HALLINEE RYZIE DE SOUSA SANTOS</v>
          </cell>
          <cell r="C520" t="str">
            <v>ASSISTENTE</v>
          </cell>
          <cell r="D520">
            <v>3</v>
          </cell>
          <cell r="E520" t="str">
            <v>HMI - HOSPITAL MATERNO INFANTIL</v>
          </cell>
          <cell r="F520" t="str">
            <v>ASSISTENTE ADMINISTRATIVO</v>
          </cell>
          <cell r="G520" t="str">
            <v>N</v>
          </cell>
          <cell r="H520" t="str">
            <v>T</v>
          </cell>
          <cell r="I520">
            <v>0</v>
          </cell>
          <cell r="J520">
            <v>2024</v>
          </cell>
          <cell r="K520">
            <v>4</v>
          </cell>
          <cell r="L520">
            <v>0</v>
          </cell>
          <cell r="M520">
            <v>2060.16</v>
          </cell>
          <cell r="N520">
            <v>0</v>
          </cell>
          <cell r="O520">
            <v>0</v>
          </cell>
          <cell r="P520">
            <v>0</v>
          </cell>
        </row>
        <row r="521">
          <cell r="B521" t="str">
            <v>ANA PAULA CELESTINA DO NASCIMENTO</v>
          </cell>
          <cell r="C521" t="str">
            <v>AUXILIAR</v>
          </cell>
          <cell r="D521">
            <v>3</v>
          </cell>
          <cell r="E521" t="str">
            <v>HMI - HOSPITAL MATERNO INFANTIL</v>
          </cell>
          <cell r="F521" t="str">
            <v>AUXILIAR DE LAVANDERIA</v>
          </cell>
          <cell r="G521" t="str">
            <v>N</v>
          </cell>
          <cell r="H521" t="str">
            <v>P</v>
          </cell>
          <cell r="I521">
            <v>0</v>
          </cell>
          <cell r="J521">
            <v>2024</v>
          </cell>
          <cell r="K521">
            <v>4</v>
          </cell>
          <cell r="L521">
            <v>0</v>
          </cell>
          <cell r="M521">
            <v>1455.96</v>
          </cell>
          <cell r="N521">
            <v>2431.63</v>
          </cell>
          <cell r="O521">
            <v>208.97</v>
          </cell>
          <cell r="P521">
            <v>2222.66</v>
          </cell>
        </row>
        <row r="522">
          <cell r="B522" t="str">
            <v>NEIVA MARIA CARNEIRO VENEZIANI</v>
          </cell>
          <cell r="C522" t="str">
            <v>ASSISTENTE</v>
          </cell>
          <cell r="D522">
            <v>3</v>
          </cell>
          <cell r="E522" t="str">
            <v>HMI - HOSPITAL MATERNO INFANTIL</v>
          </cell>
          <cell r="F522" t="str">
            <v>ASSISTENTE DE FATURAMENTO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4</v>
          </cell>
          <cell r="L522">
            <v>0</v>
          </cell>
          <cell r="M522">
            <v>2789.54</v>
          </cell>
          <cell r="N522">
            <v>3979.25</v>
          </cell>
          <cell r="O522">
            <v>507.8</v>
          </cell>
          <cell r="P522">
            <v>3471.45</v>
          </cell>
        </row>
        <row r="523">
          <cell r="B523" t="str">
            <v>KARLA APARECIDA DA COSTA ALVES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E</v>
          </cell>
          <cell r="I523">
            <v>0</v>
          </cell>
          <cell r="J523">
            <v>2024</v>
          </cell>
          <cell r="K523">
            <v>4</v>
          </cell>
          <cell r="L523">
            <v>0</v>
          </cell>
          <cell r="M523">
            <v>2060.16</v>
          </cell>
          <cell r="N523">
            <v>3264.19</v>
          </cell>
          <cell r="O523">
            <v>235.91</v>
          </cell>
          <cell r="P523">
            <v>3028.28</v>
          </cell>
        </row>
        <row r="524">
          <cell r="B524" t="str">
            <v>AILTON GOMES SOARES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4</v>
          </cell>
          <cell r="L524">
            <v>0</v>
          </cell>
          <cell r="M524">
            <v>2060.16</v>
          </cell>
          <cell r="N524">
            <v>3610.45</v>
          </cell>
          <cell r="O524">
            <v>285.36</v>
          </cell>
          <cell r="P524">
            <v>3325.09</v>
          </cell>
        </row>
        <row r="525">
          <cell r="B525" t="str">
            <v>ANA FERNANDES PINHEIRO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4</v>
          </cell>
          <cell r="L525">
            <v>0</v>
          </cell>
          <cell r="M525">
            <v>2060.16</v>
          </cell>
          <cell r="N525">
            <v>3484.64</v>
          </cell>
          <cell r="O525">
            <v>375.98</v>
          </cell>
          <cell r="P525">
            <v>3108.66</v>
          </cell>
        </row>
        <row r="526">
          <cell r="B526" t="str">
            <v>DELZUITA DE JESUS PADILHA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4</v>
          </cell>
          <cell r="L526">
            <v>0</v>
          </cell>
          <cell r="M526">
            <v>2060.16</v>
          </cell>
          <cell r="N526">
            <v>3439.52</v>
          </cell>
          <cell r="O526">
            <v>251.4</v>
          </cell>
          <cell r="P526">
            <v>3188.12</v>
          </cell>
        </row>
        <row r="527">
          <cell r="B527" t="str">
            <v>SIRLENE RONDOURA LINO</v>
          </cell>
          <cell r="C527" t="str">
            <v>ENFERMEIRO (A)</v>
          </cell>
          <cell r="D527">
            <v>3</v>
          </cell>
          <cell r="E527" t="str">
            <v>HMI - HOSPITAL MATERNO INFANTIL</v>
          </cell>
          <cell r="F527" t="str">
            <v>ENFERMEIRO (A)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4</v>
          </cell>
          <cell r="L527">
            <v>0</v>
          </cell>
          <cell r="M527">
            <v>3085</v>
          </cell>
          <cell r="N527">
            <v>4163.71</v>
          </cell>
          <cell r="O527">
            <v>527.71</v>
          </cell>
          <cell r="P527">
            <v>3636</v>
          </cell>
        </row>
        <row r="528">
          <cell r="B528" t="str">
            <v>HELENARA ABADIA FERREIRA ALEXANDRIA</v>
          </cell>
          <cell r="C528" t="str">
            <v xml:space="preserve">MÉDICO </v>
          </cell>
          <cell r="D528">
            <v>3</v>
          </cell>
          <cell r="E528" t="str">
            <v>HMI - HOSPITAL MATERNO INFANTIL</v>
          </cell>
          <cell r="F528" t="str">
            <v>MEDICO (A) OBSTETRA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4</v>
          </cell>
          <cell r="L528">
            <v>0</v>
          </cell>
          <cell r="M528">
            <v>10264.77</v>
          </cell>
          <cell r="N528">
            <v>11368.35</v>
          </cell>
          <cell r="O528">
            <v>4905.2</v>
          </cell>
          <cell r="P528">
            <v>6463.15</v>
          </cell>
        </row>
        <row r="529">
          <cell r="B529" t="str">
            <v>VANIA LUCIA DA SILVA MELO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4</v>
          </cell>
          <cell r="L529">
            <v>0</v>
          </cell>
          <cell r="M529">
            <v>3085</v>
          </cell>
          <cell r="N529">
            <v>3830.15</v>
          </cell>
          <cell r="O529">
            <v>466.79</v>
          </cell>
          <cell r="P529">
            <v>3363.36</v>
          </cell>
        </row>
        <row r="530">
          <cell r="B530" t="str">
            <v>SILVANIRA BARBOSA DE PINHO</v>
          </cell>
          <cell r="C530" t="str">
            <v>ASSISTENTE</v>
          </cell>
          <cell r="D530">
            <v>3</v>
          </cell>
          <cell r="E530" t="str">
            <v>HMI - HOSPITAL MATERNO INFANTIL</v>
          </cell>
          <cell r="F530" t="str">
            <v>ASSISTENTE DE FATURAMENTO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4</v>
          </cell>
          <cell r="L530">
            <v>0</v>
          </cell>
          <cell r="M530">
            <v>2789.54</v>
          </cell>
          <cell r="N530">
            <v>3983.9</v>
          </cell>
          <cell r="O530">
            <v>507.8</v>
          </cell>
          <cell r="P530">
            <v>3476.1</v>
          </cell>
        </row>
        <row r="531">
          <cell r="B531" t="str">
            <v>TALYTA LORRANI BASTOS CANUTO</v>
          </cell>
          <cell r="C531" t="str">
            <v>ASSISTENTE</v>
          </cell>
          <cell r="D531">
            <v>3</v>
          </cell>
          <cell r="E531" t="str">
            <v>HMI - HOSPITAL MATERNO INFANTIL</v>
          </cell>
          <cell r="F531" t="str">
            <v>ASSISTENTE DE FATURAMENTO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4</v>
          </cell>
          <cell r="L531">
            <v>0</v>
          </cell>
          <cell r="M531">
            <v>2789.54</v>
          </cell>
          <cell r="N531">
            <v>3701.5</v>
          </cell>
          <cell r="O531">
            <v>285.36</v>
          </cell>
          <cell r="P531">
            <v>3416.14</v>
          </cell>
        </row>
        <row r="532">
          <cell r="B532" t="str">
            <v>CLAUDIA PERPETUA TEIXEIRA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4</v>
          </cell>
          <cell r="L532">
            <v>0</v>
          </cell>
          <cell r="M532">
            <v>2060.16</v>
          </cell>
          <cell r="N532">
            <v>3015.6</v>
          </cell>
          <cell r="O532">
            <v>228.19</v>
          </cell>
          <cell r="P532">
            <v>2787.41</v>
          </cell>
        </row>
        <row r="533">
          <cell r="B533" t="str">
            <v>TATIANE CARNEIRO DE CARVALHO BORBA</v>
          </cell>
          <cell r="C533" t="str">
            <v>FISIOTERAPEUTA</v>
          </cell>
          <cell r="D533">
            <v>3</v>
          </cell>
          <cell r="E533" t="str">
            <v>HMI - HOSPITAL MATERNO INFANTIL</v>
          </cell>
          <cell r="F533" t="str">
            <v>FISIOTERAPEUTA</v>
          </cell>
          <cell r="G533" t="str">
            <v>N</v>
          </cell>
          <cell r="H533" t="str">
            <v>A</v>
          </cell>
          <cell r="I533">
            <v>5051.05</v>
          </cell>
          <cell r="J533">
            <v>2024</v>
          </cell>
          <cell r="K533">
            <v>4</v>
          </cell>
          <cell r="L533">
            <v>0</v>
          </cell>
          <cell r="M533">
            <v>2736.27</v>
          </cell>
          <cell r="N533">
            <v>5460.48</v>
          </cell>
          <cell r="O533">
            <v>5108.37</v>
          </cell>
          <cell r="P533">
            <v>352.11</v>
          </cell>
        </row>
        <row r="534">
          <cell r="B534" t="str">
            <v>KEILA REZENDE DA SILVA FARIA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3270.71</v>
          </cell>
          <cell r="J534">
            <v>2024</v>
          </cell>
          <cell r="K534">
            <v>4</v>
          </cell>
          <cell r="L534">
            <v>0</v>
          </cell>
          <cell r="M534">
            <v>2060.16</v>
          </cell>
          <cell r="N534">
            <v>3981.11</v>
          </cell>
          <cell r="O534">
            <v>3324.42</v>
          </cell>
          <cell r="P534">
            <v>656.69</v>
          </cell>
        </row>
        <row r="535">
          <cell r="B535" t="str">
            <v>ROSILENE GOMES DE OLIVEIRA SANTOS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4</v>
          </cell>
          <cell r="L535">
            <v>0</v>
          </cell>
          <cell r="M535">
            <v>2060.16</v>
          </cell>
          <cell r="N535">
            <v>3311.52</v>
          </cell>
          <cell r="O535">
            <v>575.20000000000005</v>
          </cell>
          <cell r="P535">
            <v>2736.32</v>
          </cell>
        </row>
        <row r="536">
          <cell r="B536" t="str">
            <v>INEZ RIBEIRO DA COSTA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4</v>
          </cell>
          <cell r="L536">
            <v>0</v>
          </cell>
          <cell r="M536">
            <v>2060.16</v>
          </cell>
          <cell r="N536">
            <v>2946.49</v>
          </cell>
          <cell r="O536">
            <v>331.8</v>
          </cell>
          <cell r="P536">
            <v>2614.69</v>
          </cell>
        </row>
        <row r="537">
          <cell r="B537" t="str">
            <v>GELZIENE DEODATA SOUZA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4</v>
          </cell>
          <cell r="L537">
            <v>0</v>
          </cell>
          <cell r="M537">
            <v>2060.16</v>
          </cell>
          <cell r="N537">
            <v>3573.39</v>
          </cell>
          <cell r="O537">
            <v>418.03</v>
          </cell>
          <cell r="P537">
            <v>3155.36</v>
          </cell>
        </row>
        <row r="538">
          <cell r="B538" t="str">
            <v>CONCEICAO DE JESUS DA SILVA</v>
          </cell>
          <cell r="C538" t="str">
            <v>ASSISTENTE</v>
          </cell>
          <cell r="D538">
            <v>3</v>
          </cell>
          <cell r="E538" t="str">
            <v>HMI - HOSPITAL MATERNO INFANTIL</v>
          </cell>
          <cell r="F538" t="str">
            <v>ASSISTENTE ADMINISTRATIVO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4</v>
          </cell>
          <cell r="L538">
            <v>0</v>
          </cell>
          <cell r="M538">
            <v>2060.16</v>
          </cell>
          <cell r="N538">
            <v>3032.88</v>
          </cell>
          <cell r="O538">
            <v>331.8</v>
          </cell>
          <cell r="P538">
            <v>2701.08</v>
          </cell>
        </row>
        <row r="539">
          <cell r="B539" t="str">
            <v>KAUHAN RIBEIRO DE PAULA</v>
          </cell>
          <cell r="C539" t="str">
            <v>ENFERMEIRO (A)</v>
          </cell>
          <cell r="D539">
            <v>3</v>
          </cell>
          <cell r="E539" t="str">
            <v>HMI - HOSPITAL MATERNO INFANTIL</v>
          </cell>
          <cell r="F539" t="str">
            <v>ENFERMEIRO (A)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4</v>
          </cell>
          <cell r="L539">
            <v>0</v>
          </cell>
          <cell r="M539">
            <v>3085</v>
          </cell>
          <cell r="N539">
            <v>4044.69</v>
          </cell>
          <cell r="O539">
            <v>525.61</v>
          </cell>
          <cell r="P539">
            <v>3519.08</v>
          </cell>
        </row>
        <row r="540">
          <cell r="B540" t="str">
            <v>ELIETE OLIVEIRA DA SILVA</v>
          </cell>
          <cell r="C540" t="str">
            <v>AUXILIAR</v>
          </cell>
          <cell r="D540">
            <v>3</v>
          </cell>
          <cell r="E540" t="str">
            <v>HMI - HOSPITAL MATERNO INFANTIL</v>
          </cell>
          <cell r="F540" t="str">
            <v>AUXILIAR DE LAVANDERIA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4</v>
          </cell>
          <cell r="L540">
            <v>0</v>
          </cell>
          <cell r="M540">
            <v>1455.96</v>
          </cell>
          <cell r="N540">
            <v>2422.4899999999998</v>
          </cell>
          <cell r="O540">
            <v>254.46</v>
          </cell>
          <cell r="P540">
            <v>2168.0300000000002</v>
          </cell>
        </row>
        <row r="541">
          <cell r="B541" t="str">
            <v>ELIENE TOLINTINO DE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4</v>
          </cell>
          <cell r="L541">
            <v>0</v>
          </cell>
          <cell r="M541">
            <v>2060.16</v>
          </cell>
          <cell r="N541">
            <v>3526.83</v>
          </cell>
          <cell r="O541">
            <v>391.65</v>
          </cell>
          <cell r="P541">
            <v>3135.18</v>
          </cell>
        </row>
        <row r="542">
          <cell r="B542" t="str">
            <v>DANIELLY BESSA SANTOS</v>
          </cell>
          <cell r="C542" t="str">
            <v>ENFERMEIRO (A)</v>
          </cell>
          <cell r="D542">
            <v>3</v>
          </cell>
          <cell r="E542" t="str">
            <v>HMI - HOSPITAL MATERNO INFANTIL</v>
          </cell>
          <cell r="F542" t="str">
            <v>ENFERMEIRO (A)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4</v>
          </cell>
          <cell r="L542">
            <v>0</v>
          </cell>
          <cell r="M542">
            <v>3085</v>
          </cell>
          <cell r="N542">
            <v>3610.76</v>
          </cell>
          <cell r="O542">
            <v>424.71</v>
          </cell>
          <cell r="P542">
            <v>3186.05</v>
          </cell>
        </row>
        <row r="543">
          <cell r="B543" t="str">
            <v>MARIA DA CONCEICAO GOMES DE SOUZA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3675.48</v>
          </cell>
          <cell r="J543">
            <v>2024</v>
          </cell>
          <cell r="K543">
            <v>4</v>
          </cell>
          <cell r="L543">
            <v>0</v>
          </cell>
          <cell r="M543">
            <v>2060.16</v>
          </cell>
          <cell r="N543">
            <v>4845.78</v>
          </cell>
          <cell r="O543">
            <v>3777.53</v>
          </cell>
          <cell r="P543">
            <v>1068.25</v>
          </cell>
        </row>
        <row r="544">
          <cell r="B544" t="str">
            <v>MARIA APARECIDA DA SILVA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4</v>
          </cell>
          <cell r="L544">
            <v>0</v>
          </cell>
          <cell r="M544">
            <v>2060.16</v>
          </cell>
          <cell r="N544">
            <v>3176.06</v>
          </cell>
          <cell r="O544">
            <v>365.2</v>
          </cell>
          <cell r="P544">
            <v>2810.86</v>
          </cell>
        </row>
        <row r="545">
          <cell r="B545" t="str">
            <v>SIMONE DOS ANJOS DE OLIVEIRA VENTURA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4</v>
          </cell>
          <cell r="L545">
            <v>0</v>
          </cell>
          <cell r="M545">
            <v>2060.16</v>
          </cell>
          <cell r="N545">
            <v>3147.17</v>
          </cell>
          <cell r="O545">
            <v>330.22</v>
          </cell>
          <cell r="P545">
            <v>2816.95</v>
          </cell>
        </row>
        <row r="546">
          <cell r="B546" t="str">
            <v>MARIA GERMANO SANTIAGO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4</v>
          </cell>
          <cell r="L546">
            <v>0</v>
          </cell>
          <cell r="M546">
            <v>2060.16</v>
          </cell>
          <cell r="N546">
            <v>3178.13</v>
          </cell>
          <cell r="O546">
            <v>345.2</v>
          </cell>
          <cell r="P546">
            <v>2832.93</v>
          </cell>
        </row>
        <row r="547">
          <cell r="B547" t="str">
            <v>ANA CLECIA DA SILVA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P</v>
          </cell>
          <cell r="I547">
            <v>0</v>
          </cell>
          <cell r="J547">
            <v>2024</v>
          </cell>
          <cell r="K547">
            <v>4</v>
          </cell>
          <cell r="L547">
            <v>0</v>
          </cell>
          <cell r="M547">
            <v>2060.16</v>
          </cell>
          <cell r="N547">
            <v>0</v>
          </cell>
          <cell r="O547">
            <v>0</v>
          </cell>
          <cell r="P547">
            <v>0</v>
          </cell>
        </row>
        <row r="548">
          <cell r="B548" t="str">
            <v>CAROLINE VITORIA OLIVEIRA AVILA</v>
          </cell>
          <cell r="C548" t="str">
            <v>PSICÓLOGO (A)</v>
          </cell>
          <cell r="D548">
            <v>3</v>
          </cell>
          <cell r="E548" t="str">
            <v>HMI - HOSPITAL MATERNO INFANTIL</v>
          </cell>
          <cell r="F548" t="str">
            <v>PSICOLOGO (A)</v>
          </cell>
          <cell r="G548" t="str">
            <v>N</v>
          </cell>
          <cell r="H548" t="str">
            <v>E</v>
          </cell>
          <cell r="I548">
            <v>0</v>
          </cell>
          <cell r="J548">
            <v>2024</v>
          </cell>
          <cell r="K548">
            <v>4</v>
          </cell>
          <cell r="L548">
            <v>0</v>
          </cell>
          <cell r="M548">
            <v>4664.53</v>
          </cell>
          <cell r="N548">
            <v>6626.55</v>
          </cell>
          <cell r="O548">
            <v>1064.96</v>
          </cell>
          <cell r="P548">
            <v>5561.59</v>
          </cell>
        </row>
        <row r="549">
          <cell r="B549" t="str">
            <v>MAX AURELIO SILVA SANTOS</v>
          </cell>
          <cell r="C549" t="str">
            <v xml:space="preserve">MÉDICO </v>
          </cell>
          <cell r="D549">
            <v>3</v>
          </cell>
          <cell r="E549" t="str">
            <v>HMI - HOSPITAL MATERNO INFANTIL</v>
          </cell>
          <cell r="F549" t="str">
            <v>MEDICO (A) OBSTETRA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4</v>
          </cell>
          <cell r="L549">
            <v>0</v>
          </cell>
          <cell r="M549">
            <v>10264.77</v>
          </cell>
          <cell r="N549">
            <v>12476.94</v>
          </cell>
          <cell r="O549">
            <v>3194.07</v>
          </cell>
          <cell r="P549">
            <v>9282.8700000000008</v>
          </cell>
        </row>
        <row r="550">
          <cell r="B550" t="str">
            <v>SIMONE CARDOSO DA SILVA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4</v>
          </cell>
          <cell r="L550">
            <v>0</v>
          </cell>
          <cell r="M550">
            <v>2060.16</v>
          </cell>
          <cell r="N550">
            <v>3416.61</v>
          </cell>
          <cell r="O550">
            <v>247.87</v>
          </cell>
          <cell r="P550">
            <v>3168.74</v>
          </cell>
        </row>
        <row r="551">
          <cell r="B551" t="str">
            <v>EDILENE APARECIDA DE MORAES SILVA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4</v>
          </cell>
          <cell r="L551">
            <v>0</v>
          </cell>
          <cell r="M551">
            <v>2060.16</v>
          </cell>
          <cell r="N551">
            <v>3450.25</v>
          </cell>
          <cell r="O551">
            <v>251.4</v>
          </cell>
          <cell r="P551">
            <v>3198.85</v>
          </cell>
        </row>
        <row r="552">
          <cell r="B552" t="str">
            <v>BEATRIZ DA SILVA OLIVEIRA</v>
          </cell>
          <cell r="C552" t="str">
            <v>ENFERMEIRO (A)</v>
          </cell>
          <cell r="D552">
            <v>3</v>
          </cell>
          <cell r="E552" t="str">
            <v>HMI - HOSPITAL MATERNO INFANTIL</v>
          </cell>
          <cell r="F552" t="str">
            <v>ENFERMEIRO (A)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4</v>
          </cell>
          <cell r="L552">
            <v>0</v>
          </cell>
          <cell r="M552">
            <v>3085</v>
          </cell>
          <cell r="N552">
            <v>3931.91</v>
          </cell>
          <cell r="O552">
            <v>829.19</v>
          </cell>
          <cell r="P552">
            <v>3102.72</v>
          </cell>
        </row>
        <row r="553">
          <cell r="B553" t="str">
            <v>ELISA CARNEIRO DA CRUZ LOPES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4</v>
          </cell>
          <cell r="L553">
            <v>0</v>
          </cell>
          <cell r="M553">
            <v>2060.16</v>
          </cell>
          <cell r="N553">
            <v>3500.95</v>
          </cell>
          <cell r="O553">
            <v>273.55</v>
          </cell>
          <cell r="P553">
            <v>3227.4</v>
          </cell>
        </row>
        <row r="554">
          <cell r="B554" t="str">
            <v>JAILDES TORRES COSTA DA SILVA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4</v>
          </cell>
          <cell r="L554">
            <v>0</v>
          </cell>
          <cell r="M554">
            <v>2060.16</v>
          </cell>
          <cell r="N554">
            <v>3444.23</v>
          </cell>
          <cell r="O554">
            <v>450.96</v>
          </cell>
          <cell r="P554">
            <v>2993.27</v>
          </cell>
        </row>
        <row r="555">
          <cell r="B555" t="str">
            <v>ADRIANA CRISTINA SILVA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4</v>
          </cell>
          <cell r="L555">
            <v>0</v>
          </cell>
          <cell r="M555">
            <v>2060.16</v>
          </cell>
          <cell r="N555">
            <v>3139.15</v>
          </cell>
          <cell r="O555">
            <v>221.59</v>
          </cell>
          <cell r="P555">
            <v>2917.56</v>
          </cell>
        </row>
        <row r="556">
          <cell r="B556" t="str">
            <v>JANE GREI EUGENIA DE SOUZA LOPES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4</v>
          </cell>
          <cell r="L556">
            <v>0</v>
          </cell>
          <cell r="M556">
            <v>2060.16</v>
          </cell>
          <cell r="N556">
            <v>3483.58</v>
          </cell>
          <cell r="O556">
            <v>390.27</v>
          </cell>
          <cell r="P556">
            <v>3093.31</v>
          </cell>
        </row>
        <row r="557">
          <cell r="B557" t="str">
            <v>MOISES VICTOR RODRIGUES LINHARES</v>
          </cell>
          <cell r="C557" t="str">
            <v>ENFERMEIRO (A)</v>
          </cell>
          <cell r="D557">
            <v>3</v>
          </cell>
          <cell r="E557" t="str">
            <v>HMI - HOSPITAL MATERNO INFANTIL</v>
          </cell>
          <cell r="F557" t="str">
            <v>ENFERMEIRO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4</v>
          </cell>
          <cell r="L557">
            <v>0</v>
          </cell>
          <cell r="M557">
            <v>3085</v>
          </cell>
          <cell r="N557">
            <v>3830.15</v>
          </cell>
          <cell r="O557">
            <v>705.94</v>
          </cell>
          <cell r="P557">
            <v>3124.21</v>
          </cell>
        </row>
        <row r="558">
          <cell r="B558" t="str">
            <v>MARCIA PEREIRA DA SILVA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4</v>
          </cell>
          <cell r="L558">
            <v>0</v>
          </cell>
          <cell r="M558">
            <v>2060.16</v>
          </cell>
          <cell r="N558">
            <v>3031.29</v>
          </cell>
          <cell r="O558">
            <v>394.18</v>
          </cell>
          <cell r="P558">
            <v>2637.11</v>
          </cell>
        </row>
        <row r="559">
          <cell r="B559" t="str">
            <v>ANA CECILIA MORENO OLIVEIRA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4</v>
          </cell>
          <cell r="L559">
            <v>0</v>
          </cell>
          <cell r="M559">
            <v>2060.16</v>
          </cell>
          <cell r="N559">
            <v>3620.89</v>
          </cell>
          <cell r="O559">
            <v>291.54000000000002</v>
          </cell>
          <cell r="P559">
            <v>3329.35</v>
          </cell>
        </row>
        <row r="560">
          <cell r="B560" t="str">
            <v>SILVANEIDE DE SOUZA BOMFIM ARAUJO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4</v>
          </cell>
          <cell r="L560">
            <v>0</v>
          </cell>
          <cell r="M560">
            <v>2060.16</v>
          </cell>
          <cell r="N560">
            <v>3152.36</v>
          </cell>
          <cell r="O560">
            <v>221.59</v>
          </cell>
          <cell r="P560">
            <v>2930.77</v>
          </cell>
        </row>
        <row r="561">
          <cell r="B561" t="str">
            <v>SANTIAGO DE SOUSA SILVA</v>
          </cell>
          <cell r="C561" t="str">
            <v>ASSISTENTE</v>
          </cell>
          <cell r="D561">
            <v>3</v>
          </cell>
          <cell r="E561" t="str">
            <v>HMI - HOSPITAL MATERNO INFANTIL</v>
          </cell>
          <cell r="F561" t="str">
            <v>ASSISTENTE ADMINISTRATIVO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4</v>
          </cell>
          <cell r="L561">
            <v>0</v>
          </cell>
          <cell r="M561">
            <v>2060.16</v>
          </cell>
          <cell r="N561">
            <v>3478.98</v>
          </cell>
          <cell r="O561">
            <v>264.24</v>
          </cell>
          <cell r="P561">
            <v>3214.74</v>
          </cell>
        </row>
        <row r="562">
          <cell r="B562" t="str">
            <v>CINTIA RODRIGUES DA SILVA</v>
          </cell>
          <cell r="C562" t="str">
            <v>ASSISTENTE</v>
          </cell>
          <cell r="D562">
            <v>3</v>
          </cell>
          <cell r="E562" t="str">
            <v>HMI - HOSPITAL MATERNO INFANTIL</v>
          </cell>
          <cell r="F562" t="str">
            <v>ASSISTENTE ADMINISTRATIVO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4</v>
          </cell>
          <cell r="L562">
            <v>0</v>
          </cell>
          <cell r="M562">
            <v>2060.16</v>
          </cell>
          <cell r="N562">
            <v>2997.45</v>
          </cell>
          <cell r="O562">
            <v>230.04</v>
          </cell>
          <cell r="P562">
            <v>2767.41</v>
          </cell>
        </row>
        <row r="563">
          <cell r="B563" t="str">
            <v>NATHALIA RODRIGUES DA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4</v>
          </cell>
          <cell r="L563">
            <v>0</v>
          </cell>
          <cell r="M563">
            <v>2060.16</v>
          </cell>
          <cell r="N563">
            <v>3446.66</v>
          </cell>
          <cell r="O563">
            <v>271.43</v>
          </cell>
          <cell r="P563">
            <v>3175.23</v>
          </cell>
        </row>
        <row r="564">
          <cell r="B564" t="str">
            <v>LEIDIANE CRISTINA ROSA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4</v>
          </cell>
          <cell r="L564">
            <v>0</v>
          </cell>
          <cell r="M564">
            <v>2060.16</v>
          </cell>
          <cell r="N564">
            <v>3580.44</v>
          </cell>
          <cell r="O564">
            <v>285.91000000000003</v>
          </cell>
          <cell r="P564">
            <v>3294.53</v>
          </cell>
        </row>
        <row r="565">
          <cell r="B565" t="str">
            <v>LILIAM JOSE FERREIRA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4</v>
          </cell>
          <cell r="L565">
            <v>0</v>
          </cell>
          <cell r="M565">
            <v>2060.16</v>
          </cell>
          <cell r="N565">
            <v>3150.66</v>
          </cell>
          <cell r="O565">
            <v>221.59</v>
          </cell>
          <cell r="P565">
            <v>2929.07</v>
          </cell>
        </row>
        <row r="566">
          <cell r="B566" t="str">
            <v>NOEMYA GOMES DE SOUSA OLIVEIRA CORREIA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4</v>
          </cell>
          <cell r="L566">
            <v>0</v>
          </cell>
          <cell r="M566">
            <v>2060.16</v>
          </cell>
          <cell r="N566">
            <v>3151.84</v>
          </cell>
          <cell r="O566">
            <v>365.2</v>
          </cell>
          <cell r="P566">
            <v>2786.64</v>
          </cell>
        </row>
        <row r="567">
          <cell r="B567" t="str">
            <v>LUIZA EMYLCE PELA ROSADO</v>
          </cell>
          <cell r="C567" t="str">
            <v xml:space="preserve">MÉDICO </v>
          </cell>
          <cell r="D567">
            <v>3</v>
          </cell>
          <cell r="E567" t="str">
            <v>HMI - HOSPITAL MATERNO INFANTIL</v>
          </cell>
          <cell r="F567" t="str">
            <v>MEDICO (A) OBSTETRA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4</v>
          </cell>
          <cell r="L567">
            <v>0</v>
          </cell>
          <cell r="M567">
            <v>10264.77</v>
          </cell>
          <cell r="N567">
            <v>12476.94</v>
          </cell>
          <cell r="O567">
            <v>3194.07</v>
          </cell>
          <cell r="P567">
            <v>9282.8700000000008</v>
          </cell>
        </row>
        <row r="568">
          <cell r="B568" t="str">
            <v>KAMILA FERNANDES DA SILVA</v>
          </cell>
          <cell r="C568" t="str">
            <v>FISIOTERAPEUTA</v>
          </cell>
          <cell r="D568">
            <v>3</v>
          </cell>
          <cell r="E568" t="str">
            <v>HMI - HOSPITAL MATERNO INFANTIL</v>
          </cell>
          <cell r="F568" t="str">
            <v>FISIOTERAPEUTA</v>
          </cell>
          <cell r="G568" t="str">
            <v>N</v>
          </cell>
          <cell r="H568" t="str">
            <v>E</v>
          </cell>
          <cell r="I568">
            <v>0</v>
          </cell>
          <cell r="J568">
            <v>2024</v>
          </cell>
          <cell r="K568">
            <v>4</v>
          </cell>
          <cell r="L568">
            <v>0</v>
          </cell>
          <cell r="M568">
            <v>2736.27</v>
          </cell>
          <cell r="N568">
            <v>3833.91</v>
          </cell>
          <cell r="O568">
            <v>467.8</v>
          </cell>
          <cell r="P568">
            <v>3366.11</v>
          </cell>
        </row>
        <row r="569">
          <cell r="B569" t="str">
            <v>MILTON CARDOSO</v>
          </cell>
          <cell r="C569" t="str">
            <v>MOTORISTA</v>
          </cell>
          <cell r="D569">
            <v>3</v>
          </cell>
          <cell r="E569" t="str">
            <v>HMI - HOSPITAL MATERNO INFANTIL</v>
          </cell>
          <cell r="F569" t="str">
            <v>MOTORISTA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4</v>
          </cell>
          <cell r="L569">
            <v>0</v>
          </cell>
          <cell r="M569">
            <v>2060.16</v>
          </cell>
          <cell r="N569">
            <v>3005.72</v>
          </cell>
          <cell r="O569">
            <v>208.19</v>
          </cell>
          <cell r="P569">
            <v>2797.53</v>
          </cell>
        </row>
        <row r="570">
          <cell r="B570" t="str">
            <v>RAISSA NETTO MEDEIROS</v>
          </cell>
          <cell r="C570" t="str">
            <v>FISIOTERAPEUTA</v>
          </cell>
          <cell r="D570">
            <v>3</v>
          </cell>
          <cell r="E570" t="str">
            <v>HMI - HOSPITAL MATERNO INFANTIL</v>
          </cell>
          <cell r="F570" t="str">
            <v>FISIOTERAPEUTA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4</v>
          </cell>
          <cell r="L570">
            <v>0</v>
          </cell>
          <cell r="M570">
            <v>2736.27</v>
          </cell>
          <cell r="N570">
            <v>3861.54</v>
          </cell>
          <cell r="O570">
            <v>475.27</v>
          </cell>
          <cell r="P570">
            <v>3386.27</v>
          </cell>
        </row>
        <row r="571">
          <cell r="B571" t="str">
            <v>LUANNE TAVARES DA GUARDA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P</v>
          </cell>
          <cell r="I571">
            <v>0</v>
          </cell>
          <cell r="J571">
            <v>2024</v>
          </cell>
          <cell r="K571">
            <v>4</v>
          </cell>
          <cell r="L571">
            <v>0</v>
          </cell>
          <cell r="M571">
            <v>2060.16</v>
          </cell>
          <cell r="N571">
            <v>0</v>
          </cell>
          <cell r="O571">
            <v>0</v>
          </cell>
          <cell r="P571">
            <v>0</v>
          </cell>
        </row>
        <row r="572">
          <cell r="B572" t="str">
            <v>DANIELLE LEITE VASCONCELOS</v>
          </cell>
          <cell r="C572" t="str">
            <v>FISIOTERAPEUTA</v>
          </cell>
          <cell r="D572">
            <v>3</v>
          </cell>
          <cell r="E572" t="str">
            <v>HMI - HOSPITAL MATERNO INFANTIL</v>
          </cell>
          <cell r="F572" t="str">
            <v>FISIOTERAPEUTA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4</v>
          </cell>
          <cell r="L572">
            <v>0</v>
          </cell>
          <cell r="M572">
            <v>2736.27</v>
          </cell>
          <cell r="N572">
            <v>3686.6</v>
          </cell>
          <cell r="O572">
            <v>428.04</v>
          </cell>
          <cell r="P572">
            <v>3258.56</v>
          </cell>
        </row>
        <row r="573">
          <cell r="B573" t="str">
            <v>ADAILTON FERREIRA ROCHA</v>
          </cell>
          <cell r="C573" t="str">
            <v>ASSISTENTE</v>
          </cell>
          <cell r="D573">
            <v>3</v>
          </cell>
          <cell r="E573" t="str">
            <v>HMI - HOSPITAL MATERNO INFANTIL</v>
          </cell>
          <cell r="F573" t="str">
            <v>ASSISTENTE ADMINISTRATIVO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4</v>
          </cell>
          <cell r="L573">
            <v>0</v>
          </cell>
          <cell r="M573">
            <v>2060.16</v>
          </cell>
          <cell r="N573">
            <v>3192.51</v>
          </cell>
          <cell r="O573">
            <v>1228.46</v>
          </cell>
          <cell r="P573">
            <v>1964.05</v>
          </cell>
        </row>
        <row r="574">
          <cell r="B574" t="str">
            <v>WEMERSON DIAS RIBEIRO</v>
          </cell>
          <cell r="C574" t="str">
            <v>AUXILIAR</v>
          </cell>
          <cell r="D574">
            <v>3</v>
          </cell>
          <cell r="E574" t="str">
            <v>HMI - HOSPITAL MATERNO INFANTIL</v>
          </cell>
          <cell r="F574" t="str">
            <v>AUXILIAR DE FARMACIA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4</v>
          </cell>
          <cell r="L574">
            <v>0</v>
          </cell>
          <cell r="M574">
            <v>1872.86</v>
          </cell>
          <cell r="N574">
            <v>2758.08</v>
          </cell>
          <cell r="O574">
            <v>189.64</v>
          </cell>
          <cell r="P574">
            <v>2568.44</v>
          </cell>
        </row>
        <row r="575">
          <cell r="B575" t="str">
            <v>WANDA JOSE RIBEIRO</v>
          </cell>
          <cell r="C575" t="str">
            <v>AUXILIAR</v>
          </cell>
          <cell r="D575">
            <v>3</v>
          </cell>
          <cell r="E575" t="str">
            <v>HMI - HOSPITAL MATERNO INFANTIL</v>
          </cell>
          <cell r="F575" t="str">
            <v>AUXILIAR DE LAVANDERIA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4</v>
          </cell>
          <cell r="L575">
            <v>0</v>
          </cell>
          <cell r="M575">
            <v>1455.96</v>
          </cell>
          <cell r="N575">
            <v>2222.2600000000002</v>
          </cell>
          <cell r="O575">
            <v>240.98</v>
          </cell>
          <cell r="P575">
            <v>1981.28</v>
          </cell>
        </row>
        <row r="576">
          <cell r="B576" t="str">
            <v>RICARDO MARINHO ALVES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F</v>
          </cell>
          <cell r="I576">
            <v>14963.55</v>
          </cell>
          <cell r="J576">
            <v>2024</v>
          </cell>
          <cell r="K576">
            <v>4</v>
          </cell>
          <cell r="L576">
            <v>0</v>
          </cell>
          <cell r="M576">
            <v>10264.77</v>
          </cell>
          <cell r="N576">
            <v>16479.330000000002</v>
          </cell>
          <cell r="O576">
            <v>14963.55</v>
          </cell>
          <cell r="P576">
            <v>1515.78</v>
          </cell>
        </row>
        <row r="577">
          <cell r="B577" t="str">
            <v>PATRICIA DE SOUZA ROSA</v>
          </cell>
          <cell r="C577" t="str">
            <v>RECEPCIONISTA</v>
          </cell>
          <cell r="D577">
            <v>3</v>
          </cell>
          <cell r="E577" t="str">
            <v>HMI - HOSPITAL MATERNO INFANTIL</v>
          </cell>
          <cell r="F577" t="str">
            <v>RECEPCIONISTA</v>
          </cell>
          <cell r="G577" t="str">
            <v>N</v>
          </cell>
          <cell r="H577" t="str">
            <v>P</v>
          </cell>
          <cell r="I577">
            <v>0</v>
          </cell>
          <cell r="J577">
            <v>2024</v>
          </cell>
          <cell r="K577">
            <v>4</v>
          </cell>
          <cell r="L577">
            <v>0</v>
          </cell>
          <cell r="M577">
            <v>1482.91</v>
          </cell>
          <cell r="N577">
            <v>0</v>
          </cell>
          <cell r="O577">
            <v>0</v>
          </cell>
          <cell r="P577">
            <v>0</v>
          </cell>
        </row>
        <row r="578">
          <cell r="B578" t="str">
            <v>MAYARA BRANDAO PACHECO</v>
          </cell>
          <cell r="C578" t="str">
            <v xml:space="preserve">MÉDICO </v>
          </cell>
          <cell r="D578">
            <v>3</v>
          </cell>
          <cell r="E578" t="str">
            <v>HMI - HOSPITAL MATERNO INFANTIL</v>
          </cell>
          <cell r="F578" t="str">
            <v>MEDICO (A) OBSTETRA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4</v>
          </cell>
          <cell r="L578">
            <v>0</v>
          </cell>
          <cell r="M578">
            <v>10264.77</v>
          </cell>
          <cell r="N578">
            <v>11368.35</v>
          </cell>
          <cell r="O578">
            <v>2889.21</v>
          </cell>
          <cell r="P578">
            <v>8479.14</v>
          </cell>
        </row>
        <row r="579">
          <cell r="B579" t="str">
            <v>LUCIANA LOUZADA ALVES GLERIA</v>
          </cell>
          <cell r="C579" t="str">
            <v>ANALISTA</v>
          </cell>
          <cell r="D579">
            <v>3</v>
          </cell>
          <cell r="E579" t="str">
            <v>HMI - HOSPITAL MATERNO INFANTIL</v>
          </cell>
          <cell r="F579" t="str">
            <v>ANALISTA ADMINISTRATIVO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4</v>
          </cell>
          <cell r="L579">
            <v>0</v>
          </cell>
          <cell r="M579">
            <v>3297.93</v>
          </cell>
          <cell r="N579">
            <v>4325</v>
          </cell>
          <cell r="O579">
            <v>412.13</v>
          </cell>
          <cell r="P579">
            <v>3912.87</v>
          </cell>
        </row>
        <row r="580">
          <cell r="B580" t="str">
            <v>GENESI DE MORAES SILVA</v>
          </cell>
          <cell r="C580" t="str">
            <v>AUXILIAR</v>
          </cell>
          <cell r="D580">
            <v>3</v>
          </cell>
          <cell r="E580" t="str">
            <v>HMI - HOSPITAL MATERNO INFANTIL</v>
          </cell>
          <cell r="F580" t="str">
            <v>AUXILIAR DE LAVANDERIA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4</v>
          </cell>
          <cell r="L580">
            <v>0</v>
          </cell>
          <cell r="M580">
            <v>1455.96</v>
          </cell>
          <cell r="N580">
            <v>2167.23</v>
          </cell>
          <cell r="O580">
            <v>235.73</v>
          </cell>
          <cell r="P580">
            <v>1931.5</v>
          </cell>
        </row>
        <row r="581">
          <cell r="B581" t="str">
            <v>VANIA LUCIA CYWINSKI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3144.99</v>
          </cell>
          <cell r="J581">
            <v>2024</v>
          </cell>
          <cell r="K581">
            <v>4</v>
          </cell>
          <cell r="L581">
            <v>0</v>
          </cell>
          <cell r="M581">
            <v>2060.16</v>
          </cell>
          <cell r="N581">
            <v>3882.33</v>
          </cell>
          <cell r="O581">
            <v>3178.96</v>
          </cell>
          <cell r="P581">
            <v>703.37</v>
          </cell>
        </row>
        <row r="582">
          <cell r="B582" t="str">
            <v>VANUSA RODRIGUES DA SILVA COSTA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4</v>
          </cell>
          <cell r="L582">
            <v>0</v>
          </cell>
          <cell r="M582">
            <v>2060.16</v>
          </cell>
          <cell r="N582">
            <v>2790.64</v>
          </cell>
          <cell r="O582">
            <v>522.04</v>
          </cell>
          <cell r="P582">
            <v>2268.6</v>
          </cell>
        </row>
        <row r="583">
          <cell r="B583" t="str">
            <v>VANESSA CRISTINA GUANAES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3679.09</v>
          </cell>
          <cell r="J583">
            <v>2024</v>
          </cell>
          <cell r="K583">
            <v>4</v>
          </cell>
          <cell r="L583">
            <v>0</v>
          </cell>
          <cell r="M583">
            <v>2060.16</v>
          </cell>
          <cell r="N583">
            <v>4923.55</v>
          </cell>
          <cell r="O583">
            <v>3773.74</v>
          </cell>
          <cell r="P583">
            <v>1149.81</v>
          </cell>
        </row>
        <row r="584">
          <cell r="B584" t="str">
            <v>POLIANA FONSECA DOS SANTOS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3686.44</v>
          </cell>
          <cell r="J584">
            <v>2024</v>
          </cell>
          <cell r="K584">
            <v>4</v>
          </cell>
          <cell r="L584">
            <v>0</v>
          </cell>
          <cell r="M584">
            <v>2060.16</v>
          </cell>
          <cell r="N584">
            <v>4552.87</v>
          </cell>
          <cell r="O584">
            <v>3728.89</v>
          </cell>
          <cell r="P584">
            <v>823.98</v>
          </cell>
        </row>
        <row r="585">
          <cell r="B585" t="str">
            <v>ELIETE FIRMINO SANTOS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4</v>
          </cell>
          <cell r="L585">
            <v>0</v>
          </cell>
          <cell r="M585">
            <v>2060.16</v>
          </cell>
          <cell r="N585">
            <v>3002.93</v>
          </cell>
          <cell r="O585">
            <v>314.49</v>
          </cell>
          <cell r="P585">
            <v>2688.44</v>
          </cell>
        </row>
        <row r="586">
          <cell r="B586" t="str">
            <v>CRISTIANE ALVES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2024</v>
          </cell>
          <cell r="K586">
            <v>4</v>
          </cell>
          <cell r="L586">
            <v>0</v>
          </cell>
          <cell r="M586">
            <v>2060.16</v>
          </cell>
          <cell r="N586">
            <v>3435.46</v>
          </cell>
          <cell r="O586">
            <v>397.04</v>
          </cell>
          <cell r="P586">
            <v>3038.42</v>
          </cell>
        </row>
        <row r="587">
          <cell r="B587" t="str">
            <v>MEIRE GONCALVES DOS SANTOS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4</v>
          </cell>
          <cell r="L587">
            <v>0</v>
          </cell>
          <cell r="M587">
            <v>2060.16</v>
          </cell>
          <cell r="N587">
            <v>3003.08</v>
          </cell>
          <cell r="O587">
            <v>314.42</v>
          </cell>
          <cell r="P587">
            <v>2688.66</v>
          </cell>
        </row>
        <row r="588">
          <cell r="B588" t="str">
            <v>VALERIA ALESSANDRA GONCALVES DE OLIVEIRA</v>
          </cell>
          <cell r="C588" t="str">
            <v>COORDENADOR (A)</v>
          </cell>
          <cell r="D588">
            <v>3</v>
          </cell>
          <cell r="E588" t="str">
            <v>HMI - HOSPITAL MATERNO INFANTIL</v>
          </cell>
          <cell r="F588" t="str">
            <v>COORDENADOR (A) DE ATENDIMENTO E RECEPCAO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4</v>
          </cell>
          <cell r="L588">
            <v>0</v>
          </cell>
          <cell r="M588">
            <v>3533.72</v>
          </cell>
          <cell r="N588">
            <v>6037.73</v>
          </cell>
          <cell r="O588">
            <v>1024.72</v>
          </cell>
          <cell r="P588">
            <v>5013.01</v>
          </cell>
        </row>
        <row r="589">
          <cell r="B589" t="str">
            <v>SOLANGE DE MORAIS PACHECO SILVA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4</v>
          </cell>
          <cell r="L589">
            <v>0</v>
          </cell>
          <cell r="M589">
            <v>2060.16</v>
          </cell>
          <cell r="N589">
            <v>3625.67</v>
          </cell>
          <cell r="O589">
            <v>292.74</v>
          </cell>
          <cell r="P589">
            <v>3332.93</v>
          </cell>
        </row>
        <row r="590">
          <cell r="B590" t="str">
            <v>SILVIA EVANGELISTA TELES</v>
          </cell>
          <cell r="C590" t="str">
            <v xml:space="preserve">MÉDICO </v>
          </cell>
          <cell r="D590">
            <v>3</v>
          </cell>
          <cell r="E590" t="str">
            <v>HMI - HOSPITAL MATERNO INFANTIL</v>
          </cell>
          <cell r="F590" t="str">
            <v>MEDICO (A) OBSTETRA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4</v>
          </cell>
          <cell r="L590">
            <v>0</v>
          </cell>
          <cell r="M590">
            <v>10264.77</v>
          </cell>
          <cell r="N590">
            <v>12811.29</v>
          </cell>
          <cell r="O590">
            <v>3233.88</v>
          </cell>
          <cell r="P590">
            <v>9577.41</v>
          </cell>
        </row>
        <row r="591">
          <cell r="B591" t="str">
            <v>JESSICA ALENCAR REZENDE</v>
          </cell>
          <cell r="C591" t="str">
            <v xml:space="preserve">MÉDICO </v>
          </cell>
          <cell r="D591">
            <v>3</v>
          </cell>
          <cell r="E591" t="str">
            <v>HMI - HOSPITAL MATERNO INFANTIL</v>
          </cell>
          <cell r="F591" t="str">
            <v>MEDICO (A) OBSTETRA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4</v>
          </cell>
          <cell r="L591">
            <v>0</v>
          </cell>
          <cell r="M591">
            <v>10264.77</v>
          </cell>
          <cell r="N591">
            <v>12476.94</v>
          </cell>
          <cell r="O591">
            <v>3089.8</v>
          </cell>
          <cell r="P591">
            <v>9387.14</v>
          </cell>
        </row>
        <row r="592">
          <cell r="B592" t="str">
            <v>SELMA VIEIRA DE BASTOS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4</v>
          </cell>
          <cell r="L592">
            <v>0</v>
          </cell>
          <cell r="M592">
            <v>2060.16</v>
          </cell>
          <cell r="N592">
            <v>3627.9</v>
          </cell>
          <cell r="O592">
            <v>290.77</v>
          </cell>
          <cell r="P592">
            <v>3337.13</v>
          </cell>
        </row>
        <row r="593">
          <cell r="B593" t="str">
            <v>OZENY DE SOUSA ALVES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4</v>
          </cell>
          <cell r="L593">
            <v>0</v>
          </cell>
          <cell r="M593">
            <v>2060.16</v>
          </cell>
          <cell r="N593">
            <v>3161.46</v>
          </cell>
          <cell r="O593">
            <v>345.2</v>
          </cell>
          <cell r="P593">
            <v>2816.26</v>
          </cell>
        </row>
        <row r="594">
          <cell r="B594" t="str">
            <v>MARIA EDIME RODRIGUES DOS SANTOS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4</v>
          </cell>
          <cell r="L594">
            <v>0</v>
          </cell>
          <cell r="M594">
            <v>2060.16</v>
          </cell>
          <cell r="N594">
            <v>3157.81</v>
          </cell>
          <cell r="O594">
            <v>345.2</v>
          </cell>
          <cell r="P594">
            <v>2812.61</v>
          </cell>
        </row>
        <row r="595">
          <cell r="B595" t="str">
            <v>FRANCISCA BATISTA DA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4</v>
          </cell>
          <cell r="L595">
            <v>0</v>
          </cell>
          <cell r="M595">
            <v>2060.16</v>
          </cell>
          <cell r="N595">
            <v>2806.53</v>
          </cell>
          <cell r="O595">
            <v>351.8</v>
          </cell>
          <cell r="P595">
            <v>2454.73</v>
          </cell>
        </row>
        <row r="596">
          <cell r="B596" t="str">
            <v>ROSANGELA DE LOURDES FERREIRA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4</v>
          </cell>
          <cell r="L596">
            <v>0</v>
          </cell>
          <cell r="M596">
            <v>2060.16</v>
          </cell>
          <cell r="N596">
            <v>3626.72</v>
          </cell>
          <cell r="O596">
            <v>292.02</v>
          </cell>
          <cell r="P596">
            <v>3334.7</v>
          </cell>
        </row>
        <row r="597">
          <cell r="B597" t="str">
            <v>VALCIRIA MAGALHAES DE PAULA MORAIS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4</v>
          </cell>
          <cell r="L597">
            <v>0</v>
          </cell>
          <cell r="M597">
            <v>2060.16</v>
          </cell>
          <cell r="N597">
            <v>2522.6999999999998</v>
          </cell>
          <cell r="O597">
            <v>164.41</v>
          </cell>
          <cell r="P597">
            <v>2358.29</v>
          </cell>
        </row>
        <row r="598">
          <cell r="B598" t="str">
            <v>SAMIRA DOS PASSOS HANUM</v>
          </cell>
          <cell r="C598" t="str">
            <v>ENFERMEIRO (A)</v>
          </cell>
          <cell r="D598">
            <v>3</v>
          </cell>
          <cell r="E598" t="str">
            <v>HMI - HOSPITAL MATERNO INFANTIL</v>
          </cell>
          <cell r="F598" t="str">
            <v>ENFERMEIRO (A)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4</v>
          </cell>
          <cell r="L598">
            <v>0</v>
          </cell>
          <cell r="M598">
            <v>3085</v>
          </cell>
          <cell r="N598">
            <v>4044.69</v>
          </cell>
          <cell r="O598">
            <v>467.25</v>
          </cell>
          <cell r="P598">
            <v>3577.44</v>
          </cell>
        </row>
        <row r="599">
          <cell r="B599" t="str">
            <v>KAROLINE NANTES PINTO BARROS</v>
          </cell>
          <cell r="C599" t="str">
            <v>COORDENADOR (A)</v>
          </cell>
          <cell r="D599">
            <v>3</v>
          </cell>
          <cell r="E599" t="str">
            <v>HMI - HOSPITAL MATERNO INFANTIL</v>
          </cell>
          <cell r="F599" t="str">
            <v>COORDENADOR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4</v>
          </cell>
          <cell r="L599">
            <v>0</v>
          </cell>
          <cell r="M599">
            <v>4618.95</v>
          </cell>
          <cell r="N599">
            <v>7300.2</v>
          </cell>
          <cell r="O599">
            <v>1351.08</v>
          </cell>
          <cell r="P599">
            <v>5949.12</v>
          </cell>
        </row>
        <row r="600">
          <cell r="B600" t="str">
            <v>ELIENE XAVIER DO CARMO CHAVES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4</v>
          </cell>
          <cell r="L600">
            <v>0</v>
          </cell>
          <cell r="M600">
            <v>2060.16</v>
          </cell>
          <cell r="N600">
            <v>3292.73</v>
          </cell>
          <cell r="O600">
            <v>380.02</v>
          </cell>
          <cell r="P600">
            <v>2912.71</v>
          </cell>
        </row>
        <row r="601">
          <cell r="B601" t="str">
            <v>GEZANY SILVA LIMA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4</v>
          </cell>
          <cell r="L601">
            <v>0</v>
          </cell>
          <cell r="M601">
            <v>2060.16</v>
          </cell>
          <cell r="N601">
            <v>2895.93</v>
          </cell>
          <cell r="O601">
            <v>545.08000000000004</v>
          </cell>
          <cell r="P601">
            <v>2350.85</v>
          </cell>
        </row>
        <row r="602">
          <cell r="B602" t="str">
            <v>DIVALDO JOSE SILVA JUNIOR</v>
          </cell>
          <cell r="C602" t="str">
            <v>ANALISTA</v>
          </cell>
          <cell r="D602">
            <v>3</v>
          </cell>
          <cell r="E602" t="str">
            <v>HMI - HOSPITAL MATERNO INFANTIL</v>
          </cell>
          <cell r="F602" t="str">
            <v>ANALISTA ADMINISTRATIVO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4</v>
          </cell>
          <cell r="L602">
            <v>0</v>
          </cell>
          <cell r="M602">
            <v>3297.93</v>
          </cell>
          <cell r="N602">
            <v>4578.84</v>
          </cell>
          <cell r="O602">
            <v>412.13</v>
          </cell>
          <cell r="P602">
            <v>4166.71</v>
          </cell>
        </row>
        <row r="603">
          <cell r="B603" t="str">
            <v>ELIENE VIEIRA DOS SANTOS SILVA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4</v>
          </cell>
          <cell r="L603">
            <v>0</v>
          </cell>
          <cell r="M603">
            <v>2060.16</v>
          </cell>
          <cell r="N603">
            <v>3565.55</v>
          </cell>
          <cell r="O603">
            <v>300.39999999999998</v>
          </cell>
          <cell r="P603">
            <v>3265.15</v>
          </cell>
        </row>
        <row r="604">
          <cell r="B604" t="str">
            <v>NATALIA NOBRE DE OLIVEIRA</v>
          </cell>
          <cell r="C604" t="str">
            <v>ENFERMEIRO (A)</v>
          </cell>
          <cell r="D604">
            <v>3</v>
          </cell>
          <cell r="E604" t="str">
            <v>HMI - HOSPITAL MATERNO INFANTIL</v>
          </cell>
          <cell r="F604" t="str">
            <v>ENFERMEIRO (A)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4</v>
          </cell>
          <cell r="L604">
            <v>0</v>
          </cell>
          <cell r="M604">
            <v>3085</v>
          </cell>
          <cell r="N604">
            <v>3830.15</v>
          </cell>
          <cell r="O604">
            <v>466.79</v>
          </cell>
          <cell r="P604">
            <v>3363.36</v>
          </cell>
        </row>
        <row r="605">
          <cell r="B605" t="str">
            <v>JANAINA LIMA BOMFIM BARBOSA</v>
          </cell>
          <cell r="C605" t="str">
            <v>PSICÓLOGO (A)</v>
          </cell>
          <cell r="D605">
            <v>3</v>
          </cell>
          <cell r="E605" t="str">
            <v>HMI - HOSPITAL MATERNO INFANTIL</v>
          </cell>
          <cell r="F605" t="str">
            <v>PSICOLOGO (A)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4</v>
          </cell>
          <cell r="L605">
            <v>0</v>
          </cell>
          <cell r="M605">
            <v>4664.53</v>
          </cell>
          <cell r="N605">
            <v>6730.08</v>
          </cell>
          <cell r="O605">
            <v>1012.82</v>
          </cell>
          <cell r="P605">
            <v>5717.26</v>
          </cell>
        </row>
        <row r="606">
          <cell r="B606" t="str">
            <v>WALBETANI VIEIRA DOS SANTOS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4</v>
          </cell>
          <cell r="L606">
            <v>0</v>
          </cell>
          <cell r="M606">
            <v>2060.16</v>
          </cell>
          <cell r="N606">
            <v>3403.12</v>
          </cell>
          <cell r="O606">
            <v>340.26</v>
          </cell>
          <cell r="P606">
            <v>3062.86</v>
          </cell>
        </row>
        <row r="607">
          <cell r="B607" t="str">
            <v>ALINY DURAES SILVEIRA</v>
          </cell>
          <cell r="C607" t="str">
            <v>ASSISTENTE</v>
          </cell>
          <cell r="D607">
            <v>3</v>
          </cell>
          <cell r="E607" t="str">
            <v>HMI - HOSPITAL MATERNO INFANTIL</v>
          </cell>
          <cell r="F607" t="str">
            <v>ASSISTENTE ADMINISTRATIVO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4</v>
          </cell>
          <cell r="L607">
            <v>0</v>
          </cell>
          <cell r="M607">
            <v>2060.16</v>
          </cell>
          <cell r="N607">
            <v>3005.72</v>
          </cell>
          <cell r="O607">
            <v>331.8</v>
          </cell>
          <cell r="P607">
            <v>2673.92</v>
          </cell>
        </row>
        <row r="608">
          <cell r="B608" t="str">
            <v>VALERIA OLIVEIRA NUNES GOMES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4</v>
          </cell>
          <cell r="L608">
            <v>0</v>
          </cell>
          <cell r="M608">
            <v>2060.16</v>
          </cell>
          <cell r="N608">
            <v>3508.38</v>
          </cell>
          <cell r="O608">
            <v>269.57</v>
          </cell>
          <cell r="P608">
            <v>3238.81</v>
          </cell>
        </row>
        <row r="609">
          <cell r="B609" t="str">
            <v>NATHANY VIEIRA SILVA</v>
          </cell>
          <cell r="C609" t="str">
            <v>COORDENADOR (A)</v>
          </cell>
          <cell r="D609">
            <v>3</v>
          </cell>
          <cell r="E609" t="str">
            <v>HMI - HOSPITAL MATERNO INFANTIL</v>
          </cell>
          <cell r="F609" t="str">
            <v>COORDENADOR (A) DE FISIOTERAPIA</v>
          </cell>
          <cell r="G609" t="str">
            <v>N</v>
          </cell>
          <cell r="H609" t="str">
            <v>A</v>
          </cell>
          <cell r="I609">
            <v>4156.47</v>
          </cell>
          <cell r="J609">
            <v>2024</v>
          </cell>
          <cell r="K609">
            <v>4</v>
          </cell>
          <cell r="L609">
            <v>0</v>
          </cell>
          <cell r="M609">
            <v>3881.51</v>
          </cell>
          <cell r="N609">
            <v>9273.82</v>
          </cell>
          <cell r="O609">
            <v>5026.1499999999996</v>
          </cell>
          <cell r="P609">
            <v>4247.67</v>
          </cell>
        </row>
        <row r="610">
          <cell r="B610" t="str">
            <v>MARIA ELAINE DE ASSIS OLIVEIRA</v>
          </cell>
          <cell r="C610" t="str">
            <v xml:space="preserve">MÉDICO </v>
          </cell>
          <cell r="D610">
            <v>3</v>
          </cell>
          <cell r="E610" t="str">
            <v>HMI - HOSPITAL MATERNO INFANTIL</v>
          </cell>
          <cell r="F610" t="str">
            <v>MEDICO (A) OBSTETRA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4</v>
          </cell>
          <cell r="L610">
            <v>0</v>
          </cell>
          <cell r="M610">
            <v>6843.18</v>
          </cell>
          <cell r="N610">
            <v>8596.86</v>
          </cell>
          <cell r="O610">
            <v>2022.77</v>
          </cell>
          <cell r="P610">
            <v>6574.09</v>
          </cell>
        </row>
        <row r="611">
          <cell r="B611" t="str">
            <v>SILVIA ELIZA SOUZA DA MOTA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4</v>
          </cell>
          <cell r="L611">
            <v>0</v>
          </cell>
          <cell r="M611">
            <v>2060.16</v>
          </cell>
          <cell r="N611">
            <v>3485.04</v>
          </cell>
          <cell r="O611">
            <v>389.91</v>
          </cell>
          <cell r="P611">
            <v>3095.13</v>
          </cell>
        </row>
        <row r="612">
          <cell r="B612" t="str">
            <v>DEISE MARIA DA SILVA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LABORATORIO</v>
          </cell>
          <cell r="G612" t="str">
            <v>N</v>
          </cell>
          <cell r="H612" t="str">
            <v>F</v>
          </cell>
          <cell r="I612">
            <v>4242.3500000000004</v>
          </cell>
          <cell r="J612">
            <v>2024</v>
          </cell>
          <cell r="K612">
            <v>4</v>
          </cell>
          <cell r="L612">
            <v>0</v>
          </cell>
          <cell r="M612">
            <v>2512.5</v>
          </cell>
          <cell r="N612">
            <v>6541.92</v>
          </cell>
          <cell r="O612">
            <v>4526.3500000000004</v>
          </cell>
          <cell r="P612">
            <v>2015.57</v>
          </cell>
        </row>
        <row r="613">
          <cell r="B613" t="str">
            <v>PAULO ROBERTO PANTALEAO</v>
          </cell>
          <cell r="C613" t="str">
            <v>ASSISTENTE</v>
          </cell>
          <cell r="D613">
            <v>3</v>
          </cell>
          <cell r="E613" t="str">
            <v>HMI - HOSPITAL MATERNO INFANTIL</v>
          </cell>
          <cell r="F613" t="str">
            <v>ASSISTENTE ADMINISTRATIVO</v>
          </cell>
          <cell r="G613" t="str">
            <v>N</v>
          </cell>
          <cell r="H613" t="str">
            <v>A</v>
          </cell>
          <cell r="I613">
            <v>3117.19</v>
          </cell>
          <cell r="J613">
            <v>2024</v>
          </cell>
          <cell r="K613">
            <v>4</v>
          </cell>
          <cell r="L613">
            <v>0</v>
          </cell>
          <cell r="M613">
            <v>2060.16</v>
          </cell>
          <cell r="N613">
            <v>3855.23</v>
          </cell>
          <cell r="O613">
            <v>3150.9</v>
          </cell>
          <cell r="P613">
            <v>704.33</v>
          </cell>
        </row>
        <row r="614">
          <cell r="B614" t="str">
            <v>RUAN VINICIUS ALVES VASCONCELOS</v>
          </cell>
          <cell r="C614" t="str">
            <v>COORDENADOR (A)</v>
          </cell>
          <cell r="D614">
            <v>3</v>
          </cell>
          <cell r="E614" t="str">
            <v>HMI - HOSPITAL MATERNO INFANTIL</v>
          </cell>
          <cell r="F614" t="str">
            <v>COORDENADOR (A) DE PATRIMONIO</v>
          </cell>
          <cell r="G614" t="str">
            <v>N</v>
          </cell>
          <cell r="H614" t="str">
            <v>A</v>
          </cell>
          <cell r="I614">
            <v>7187.73</v>
          </cell>
          <cell r="J614">
            <v>2024</v>
          </cell>
          <cell r="K614">
            <v>4</v>
          </cell>
          <cell r="L614">
            <v>0</v>
          </cell>
          <cell r="M614">
            <v>5120.01</v>
          </cell>
          <cell r="N614">
            <v>9008.98</v>
          </cell>
          <cell r="O614">
            <v>7271.49</v>
          </cell>
          <cell r="P614">
            <v>1737.49</v>
          </cell>
        </row>
        <row r="615">
          <cell r="B615" t="str">
            <v>ELVIRA SUELI DA SILVA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3661.89</v>
          </cell>
          <cell r="J615">
            <v>2024</v>
          </cell>
          <cell r="K615">
            <v>4</v>
          </cell>
          <cell r="L615">
            <v>0</v>
          </cell>
          <cell r="M615">
            <v>2060.16</v>
          </cell>
          <cell r="N615">
            <v>4304.8</v>
          </cell>
          <cell r="O615">
            <v>3724.46</v>
          </cell>
          <cell r="P615">
            <v>580.34</v>
          </cell>
        </row>
        <row r="616">
          <cell r="B616" t="str">
            <v>SAMARA SAMPAIO TEIXEIRA</v>
          </cell>
          <cell r="C616" t="str">
            <v>AUXILIAR</v>
          </cell>
          <cell r="D616">
            <v>3</v>
          </cell>
          <cell r="E616" t="str">
            <v>HMI - HOSPITAL MATERNO INFANTIL</v>
          </cell>
          <cell r="F616" t="str">
            <v>AUXILIAR DE FARMACIA</v>
          </cell>
          <cell r="G616" t="str">
            <v>N</v>
          </cell>
          <cell r="H616" t="str">
            <v>A</v>
          </cell>
          <cell r="I616">
            <v>0</v>
          </cell>
          <cell r="J616">
            <v>2024</v>
          </cell>
          <cell r="K616">
            <v>4</v>
          </cell>
          <cell r="L616">
            <v>0</v>
          </cell>
          <cell r="M616">
            <v>1872.86</v>
          </cell>
          <cell r="N616">
            <v>2854.53</v>
          </cell>
          <cell r="O616">
            <v>189.66</v>
          </cell>
          <cell r="P616">
            <v>2664.87</v>
          </cell>
        </row>
        <row r="617">
          <cell r="B617" t="str">
            <v>ANA PAULA DE ALMEIDA SANTOS TEIXEIRA</v>
          </cell>
          <cell r="C617" t="str">
            <v>ENFERMEIRO (A)</v>
          </cell>
          <cell r="D617">
            <v>3</v>
          </cell>
          <cell r="E617" t="str">
            <v>HMI - HOSPITAL MATERNO INFANTIL</v>
          </cell>
          <cell r="F617" t="str">
            <v>ENFERMEIRO (A)</v>
          </cell>
          <cell r="G617" t="str">
            <v>N</v>
          </cell>
          <cell r="H617" t="str">
            <v>P</v>
          </cell>
          <cell r="I617">
            <v>0</v>
          </cell>
          <cell r="J617">
            <v>2024</v>
          </cell>
          <cell r="K617">
            <v>4</v>
          </cell>
          <cell r="L617">
            <v>0</v>
          </cell>
          <cell r="M617">
            <v>3085</v>
          </cell>
          <cell r="N617">
            <v>1760.83</v>
          </cell>
          <cell r="O617">
            <v>142.47999999999999</v>
          </cell>
          <cell r="P617">
            <v>1618.35</v>
          </cell>
        </row>
        <row r="618">
          <cell r="B618" t="str">
            <v>FERNANDA LUZIA PIRES ALEIXO</v>
          </cell>
          <cell r="C618" t="str">
            <v>ENFERMEIRO (A)</v>
          </cell>
          <cell r="D618">
            <v>3</v>
          </cell>
          <cell r="E618" t="str">
            <v>HMI - HOSPITAL MATERNO INFANTIL</v>
          </cell>
          <cell r="F618" t="str">
            <v>ENFERMEIRO (A)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4</v>
          </cell>
          <cell r="L618">
            <v>0</v>
          </cell>
          <cell r="M618">
            <v>3085</v>
          </cell>
          <cell r="N618">
            <v>4850.38</v>
          </cell>
          <cell r="O618">
            <v>799.34</v>
          </cell>
          <cell r="P618">
            <v>4051.04</v>
          </cell>
        </row>
        <row r="619">
          <cell r="B619" t="str">
            <v>JOAQUIANNI ALVES DOMINGUES</v>
          </cell>
          <cell r="C619" t="str">
            <v xml:space="preserve">MÉDICO </v>
          </cell>
          <cell r="D619">
            <v>3</v>
          </cell>
          <cell r="E619" t="str">
            <v>HMI - HOSPITAL MATERNO INFANTIL</v>
          </cell>
          <cell r="F619" t="str">
            <v>MEDICO (A) OBSTETRA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4</v>
          </cell>
          <cell r="L619">
            <v>0</v>
          </cell>
          <cell r="M619">
            <v>10264.77</v>
          </cell>
          <cell r="N619">
            <v>11368.35</v>
          </cell>
          <cell r="O619">
            <v>2889.21</v>
          </cell>
          <cell r="P619">
            <v>8479.14</v>
          </cell>
        </row>
        <row r="620">
          <cell r="B620" t="str">
            <v>VALDELI ANTONIA DA SERRA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4</v>
          </cell>
          <cell r="L620">
            <v>0</v>
          </cell>
          <cell r="M620">
            <v>2060.16</v>
          </cell>
          <cell r="N620">
            <v>3541.99</v>
          </cell>
          <cell r="O620">
            <v>273.98</v>
          </cell>
          <cell r="P620">
            <v>3268.01</v>
          </cell>
        </row>
        <row r="621">
          <cell r="B621" t="str">
            <v>DULCINEA DA ROCHA PEREIRA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4</v>
          </cell>
          <cell r="L621">
            <v>0</v>
          </cell>
          <cell r="M621">
            <v>2060.16</v>
          </cell>
          <cell r="N621">
            <v>3532.19</v>
          </cell>
          <cell r="O621">
            <v>403.12</v>
          </cell>
          <cell r="P621">
            <v>3129.07</v>
          </cell>
        </row>
        <row r="622">
          <cell r="B622" t="str">
            <v>SIMONE SILVA CABRAL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4</v>
          </cell>
          <cell r="L622">
            <v>0</v>
          </cell>
          <cell r="M622">
            <v>2060.16</v>
          </cell>
          <cell r="N622">
            <v>3141.91</v>
          </cell>
          <cell r="O622">
            <v>221.59</v>
          </cell>
          <cell r="P622">
            <v>2920.32</v>
          </cell>
        </row>
        <row r="623">
          <cell r="B623" t="str">
            <v>IVONETE PEREIRA ROSA</v>
          </cell>
          <cell r="C623" t="str">
            <v>AUXILIAR</v>
          </cell>
          <cell r="D623">
            <v>3</v>
          </cell>
          <cell r="E623" t="str">
            <v>HMI - HOSPITAL MATERNO INFANTIL</v>
          </cell>
          <cell r="F623" t="str">
            <v>AUXILIAR DE LAVANDERIA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4</v>
          </cell>
          <cell r="L623">
            <v>0</v>
          </cell>
          <cell r="M623">
            <v>1455.96</v>
          </cell>
          <cell r="N623">
            <v>2159.83</v>
          </cell>
          <cell r="O623">
            <v>235.73</v>
          </cell>
          <cell r="P623">
            <v>1924.1</v>
          </cell>
        </row>
        <row r="624">
          <cell r="B624" t="str">
            <v>MARIA ILMA DE OLIVEIRA SANTANA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4</v>
          </cell>
          <cell r="L624">
            <v>0</v>
          </cell>
          <cell r="M624">
            <v>2060.16</v>
          </cell>
          <cell r="N624">
            <v>3005.72</v>
          </cell>
          <cell r="O624">
            <v>208.19</v>
          </cell>
          <cell r="P624">
            <v>2797.53</v>
          </cell>
        </row>
        <row r="625">
          <cell r="B625" t="str">
            <v>PALISSY DE SOUZA FERNANDES JUNIOR</v>
          </cell>
          <cell r="C625" t="str">
            <v>ANALISTA</v>
          </cell>
          <cell r="D625">
            <v>3</v>
          </cell>
          <cell r="E625" t="str">
            <v>HMI - HOSPITAL MATERNO INFANTIL</v>
          </cell>
          <cell r="F625" t="str">
            <v>ANALISTA ADMINISTRATIVO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4</v>
          </cell>
          <cell r="L625">
            <v>0</v>
          </cell>
          <cell r="M625">
            <v>3297.93</v>
          </cell>
          <cell r="N625">
            <v>4358.8999999999996</v>
          </cell>
          <cell r="O625">
            <v>389.86</v>
          </cell>
          <cell r="P625">
            <v>3969.04</v>
          </cell>
        </row>
        <row r="626">
          <cell r="B626" t="str">
            <v>JAQUELINE ANDREA RODRIGUES DA SILVA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4</v>
          </cell>
          <cell r="L626">
            <v>0</v>
          </cell>
          <cell r="M626">
            <v>2060.16</v>
          </cell>
          <cell r="N626">
            <v>3592.69</v>
          </cell>
          <cell r="O626">
            <v>287.14999999999998</v>
          </cell>
          <cell r="P626">
            <v>3305.54</v>
          </cell>
        </row>
        <row r="627">
          <cell r="B627" t="str">
            <v>RICARDO CAMARGO SILVEIRA</v>
          </cell>
          <cell r="C627" t="str">
            <v>COORDENADOR (A)</v>
          </cell>
          <cell r="D627">
            <v>3</v>
          </cell>
          <cell r="E627" t="str">
            <v>HMI - HOSPITAL MATERNO INFANTIL</v>
          </cell>
          <cell r="F627" t="str">
            <v>COORDENADOR (A) DE ENFERMAGEM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4</v>
          </cell>
          <cell r="L627">
            <v>0</v>
          </cell>
          <cell r="M627">
            <v>4618.95</v>
          </cell>
          <cell r="N627">
            <v>6594.2</v>
          </cell>
          <cell r="O627">
            <v>1501.54</v>
          </cell>
          <cell r="P627">
            <v>5092.66</v>
          </cell>
        </row>
        <row r="628">
          <cell r="B628" t="str">
            <v>MARILIA DE MATOS ELIAS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4</v>
          </cell>
          <cell r="L628">
            <v>0</v>
          </cell>
          <cell r="M628">
            <v>3085</v>
          </cell>
          <cell r="N628">
            <v>4262</v>
          </cell>
          <cell r="O628">
            <v>582.58000000000004</v>
          </cell>
          <cell r="P628">
            <v>3679.42</v>
          </cell>
        </row>
        <row r="629">
          <cell r="B629" t="str">
            <v>FABIANE MARINELLI</v>
          </cell>
          <cell r="C629" t="str">
            <v>COORDENADOR (A)</v>
          </cell>
          <cell r="D629">
            <v>3</v>
          </cell>
          <cell r="E629" t="str">
            <v>HMI - HOSPITAL MATERNO INFANTIL</v>
          </cell>
          <cell r="F629" t="str">
            <v>COORDENADOR (A) DE UPR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4</v>
          </cell>
          <cell r="L629">
            <v>0</v>
          </cell>
          <cell r="M629">
            <v>4701.8900000000003</v>
          </cell>
          <cell r="N629">
            <v>5760.6</v>
          </cell>
          <cell r="O629">
            <v>1186.5</v>
          </cell>
          <cell r="P629">
            <v>4574.1000000000004</v>
          </cell>
        </row>
        <row r="630">
          <cell r="B630" t="str">
            <v>IBRANTINA MARQUES LOPES NETA</v>
          </cell>
          <cell r="C630" t="str">
            <v>ENFERMEIRO (A)</v>
          </cell>
          <cell r="D630">
            <v>3</v>
          </cell>
          <cell r="E630" t="str">
            <v>HMI - HOSPITAL MATERNO INFANTIL</v>
          </cell>
          <cell r="F630" t="str">
            <v>ENFERMEIRO (A)</v>
          </cell>
          <cell r="G630" t="str">
            <v>N</v>
          </cell>
          <cell r="H630" t="str">
            <v>A</v>
          </cell>
          <cell r="I630">
            <v>5686.84</v>
          </cell>
          <cell r="J630">
            <v>2024</v>
          </cell>
          <cell r="K630">
            <v>4</v>
          </cell>
          <cell r="L630">
            <v>0</v>
          </cell>
          <cell r="M630">
            <v>3085</v>
          </cell>
          <cell r="N630">
            <v>6166.99</v>
          </cell>
          <cell r="O630">
            <v>5754.06</v>
          </cell>
          <cell r="P630">
            <v>412.93</v>
          </cell>
        </row>
        <row r="631">
          <cell r="B631" t="str">
            <v>DORVANI CANDIDA MOREIRA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4</v>
          </cell>
          <cell r="L631">
            <v>0</v>
          </cell>
          <cell r="M631">
            <v>2060.16</v>
          </cell>
          <cell r="N631">
            <v>3016.86</v>
          </cell>
          <cell r="O631">
            <v>331.8</v>
          </cell>
          <cell r="P631">
            <v>2685.06</v>
          </cell>
        </row>
        <row r="632">
          <cell r="B632" t="str">
            <v>MARIA JOSE DE SOUSA ALVES MOURA</v>
          </cell>
          <cell r="C632" t="str">
            <v>ENFERMEIRO (A)</v>
          </cell>
          <cell r="D632">
            <v>3</v>
          </cell>
          <cell r="E632" t="str">
            <v>HMI - HOSPITAL MATERNO INFANTIL</v>
          </cell>
          <cell r="F632" t="str">
            <v>ENFERMEIRO (A)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4</v>
          </cell>
          <cell r="L632">
            <v>0</v>
          </cell>
          <cell r="M632">
            <v>3085</v>
          </cell>
          <cell r="N632">
            <v>3286.87</v>
          </cell>
          <cell r="O632">
            <v>374.45</v>
          </cell>
          <cell r="P632">
            <v>2912.42</v>
          </cell>
        </row>
        <row r="633">
          <cell r="B633" t="str">
            <v>PATRICIA VAZ DE BRAGANCA RESENDE</v>
          </cell>
          <cell r="C633" t="str">
            <v>ASSISTENTE</v>
          </cell>
          <cell r="D633">
            <v>3</v>
          </cell>
          <cell r="E633" t="str">
            <v>HMI - HOSPITAL MATERNO INFANTIL</v>
          </cell>
          <cell r="F633" t="str">
            <v>ASSISTENTE ADMINISTRATIVO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4</v>
          </cell>
          <cell r="L633">
            <v>0</v>
          </cell>
          <cell r="M633">
            <v>2060.16</v>
          </cell>
          <cell r="N633">
            <v>3458.43</v>
          </cell>
          <cell r="O633">
            <v>250.25</v>
          </cell>
          <cell r="P633">
            <v>3208.18</v>
          </cell>
        </row>
        <row r="634">
          <cell r="B634" t="str">
            <v>MARIA DE LOURDES DE ALMEIDA LONDE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4</v>
          </cell>
          <cell r="L634">
            <v>0</v>
          </cell>
          <cell r="M634">
            <v>2060.16</v>
          </cell>
          <cell r="N634">
            <v>3505.85</v>
          </cell>
          <cell r="O634">
            <v>412.88</v>
          </cell>
          <cell r="P634">
            <v>3092.97</v>
          </cell>
        </row>
        <row r="635">
          <cell r="B635" t="str">
            <v>ZULMIRA FRANCISCA DOURADO</v>
          </cell>
          <cell r="C635" t="str">
            <v>ENFERMEIRO (A)</v>
          </cell>
          <cell r="D635">
            <v>3</v>
          </cell>
          <cell r="E635" t="str">
            <v>HMI - HOSPITAL MATERNO INFANTIL</v>
          </cell>
          <cell r="F635" t="str">
            <v>ENFERMEIRO (A)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4</v>
          </cell>
          <cell r="L635">
            <v>0</v>
          </cell>
          <cell r="M635">
            <v>3085</v>
          </cell>
          <cell r="N635">
            <v>3830.15</v>
          </cell>
          <cell r="O635">
            <v>497.64</v>
          </cell>
          <cell r="P635">
            <v>3332.51</v>
          </cell>
        </row>
        <row r="636">
          <cell r="B636" t="str">
            <v>GUSTAVO VIEIRA AMARAL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4</v>
          </cell>
          <cell r="L636">
            <v>0</v>
          </cell>
          <cell r="M636">
            <v>2060.16</v>
          </cell>
          <cell r="N636">
            <v>3005.72</v>
          </cell>
          <cell r="O636">
            <v>228.19</v>
          </cell>
          <cell r="P636">
            <v>2777.53</v>
          </cell>
        </row>
        <row r="637">
          <cell r="B637" t="str">
            <v>RENATA MATIAS DE AMORIM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4</v>
          </cell>
          <cell r="L637">
            <v>0</v>
          </cell>
          <cell r="M637">
            <v>2060.16</v>
          </cell>
          <cell r="N637">
            <v>3491.48</v>
          </cell>
          <cell r="O637">
            <v>390.64</v>
          </cell>
          <cell r="P637">
            <v>3100.84</v>
          </cell>
        </row>
        <row r="638">
          <cell r="B638" t="str">
            <v>MARIA RIVANIA DA SILVA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4</v>
          </cell>
          <cell r="L638">
            <v>0</v>
          </cell>
          <cell r="M638">
            <v>2060.16</v>
          </cell>
          <cell r="N638">
            <v>3002.27</v>
          </cell>
          <cell r="O638">
            <v>331.8</v>
          </cell>
          <cell r="P638">
            <v>2670.47</v>
          </cell>
        </row>
        <row r="639">
          <cell r="B639" t="str">
            <v>GELMA SANTOS SANTANA ALVES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4</v>
          </cell>
          <cell r="L639">
            <v>0</v>
          </cell>
          <cell r="M639">
            <v>2060.16</v>
          </cell>
          <cell r="N639">
            <v>3497.34</v>
          </cell>
          <cell r="O639">
            <v>391.03</v>
          </cell>
          <cell r="P639">
            <v>3106.31</v>
          </cell>
        </row>
        <row r="640">
          <cell r="B640" t="str">
            <v>DALVA MARIA DA SILVA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4</v>
          </cell>
          <cell r="L640">
            <v>0</v>
          </cell>
          <cell r="M640">
            <v>2060.16</v>
          </cell>
          <cell r="N640">
            <v>2989.45</v>
          </cell>
          <cell r="O640">
            <v>208.19</v>
          </cell>
          <cell r="P640">
            <v>2781.26</v>
          </cell>
        </row>
        <row r="641">
          <cell r="B641" t="str">
            <v>ANTONIO MAGNO DE SOUZA PEREIRA</v>
          </cell>
          <cell r="C641" t="str">
            <v>ASSISTENTE</v>
          </cell>
          <cell r="D641">
            <v>3</v>
          </cell>
          <cell r="E641" t="str">
            <v>HMI - HOSPITAL MATERNO INFANTIL</v>
          </cell>
          <cell r="F641" t="str">
            <v>ASSISTENTE ADMINISTRATIVO</v>
          </cell>
          <cell r="G641" t="str">
            <v>N</v>
          </cell>
          <cell r="H641" t="str">
            <v>F</v>
          </cell>
          <cell r="I641">
            <v>3550.4</v>
          </cell>
          <cell r="J641">
            <v>2024</v>
          </cell>
          <cell r="K641">
            <v>4</v>
          </cell>
          <cell r="L641">
            <v>0</v>
          </cell>
          <cell r="M641">
            <v>2060.16</v>
          </cell>
          <cell r="N641">
            <v>4869.18</v>
          </cell>
          <cell r="O641">
            <v>3647.78</v>
          </cell>
          <cell r="P641">
            <v>1221.4000000000001</v>
          </cell>
        </row>
        <row r="642">
          <cell r="B642" t="str">
            <v>LENILDA BRAGA NUNES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4</v>
          </cell>
          <cell r="L642">
            <v>0</v>
          </cell>
          <cell r="M642">
            <v>2060.16</v>
          </cell>
          <cell r="N642">
            <v>3158.28</v>
          </cell>
          <cell r="O642">
            <v>215.54</v>
          </cell>
          <cell r="P642">
            <v>2942.74</v>
          </cell>
        </row>
        <row r="643">
          <cell r="B643" t="str">
            <v>RUTHE ALVES DE SOUZA BUENO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4</v>
          </cell>
          <cell r="L643">
            <v>0</v>
          </cell>
          <cell r="M643">
            <v>2060.16</v>
          </cell>
          <cell r="N643">
            <v>3461.12</v>
          </cell>
          <cell r="O643">
            <v>384.4</v>
          </cell>
          <cell r="P643">
            <v>3076.72</v>
          </cell>
        </row>
        <row r="644">
          <cell r="B644" t="str">
            <v>SUZANA DA CONCEICAO TAVARES</v>
          </cell>
          <cell r="C644" t="str">
            <v>ASSISTENTE</v>
          </cell>
          <cell r="D644">
            <v>3</v>
          </cell>
          <cell r="E644" t="str">
            <v>HMI - HOSPITAL MATERNO INFANTIL</v>
          </cell>
          <cell r="F644" t="str">
            <v>ASSISTENTE ADMINISTRATIVO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4</v>
          </cell>
          <cell r="L644">
            <v>0</v>
          </cell>
          <cell r="M644">
            <v>2060.16</v>
          </cell>
          <cell r="N644">
            <v>3030.27</v>
          </cell>
          <cell r="O644">
            <v>208.19</v>
          </cell>
          <cell r="P644">
            <v>2822.08</v>
          </cell>
        </row>
        <row r="645">
          <cell r="B645" t="str">
            <v>CAMILA CARRIJO DE ABREU</v>
          </cell>
          <cell r="C645" t="str">
            <v>ENFERMEIRO (A)</v>
          </cell>
          <cell r="D645">
            <v>3</v>
          </cell>
          <cell r="E645" t="str">
            <v>HMI - HOSPITAL MATERNO INFANTIL</v>
          </cell>
          <cell r="F645" t="str">
            <v>ENFERMEIRO (A)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4</v>
          </cell>
          <cell r="L645">
            <v>0</v>
          </cell>
          <cell r="M645">
            <v>3085</v>
          </cell>
          <cell r="N645">
            <v>3521.65</v>
          </cell>
          <cell r="O645">
            <v>383.49</v>
          </cell>
          <cell r="P645">
            <v>3138.16</v>
          </cell>
        </row>
        <row r="646">
          <cell r="B646" t="str">
            <v>ANA PAULA ALVES DE ALMEIDA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4</v>
          </cell>
          <cell r="L646">
            <v>0</v>
          </cell>
          <cell r="M646">
            <v>2060.16</v>
          </cell>
          <cell r="N646">
            <v>3150.97</v>
          </cell>
          <cell r="O646">
            <v>221.59</v>
          </cell>
          <cell r="P646">
            <v>2929.38</v>
          </cell>
        </row>
        <row r="647">
          <cell r="B647" t="str">
            <v>JESSICA JULIA PINTO</v>
          </cell>
          <cell r="C647" t="str">
            <v>ASSISTENTE</v>
          </cell>
          <cell r="D647">
            <v>3</v>
          </cell>
          <cell r="E647" t="str">
            <v>HMI - HOSPITAL MATERNO INFANTIL</v>
          </cell>
          <cell r="F647" t="str">
            <v>ASSISTENTE ADMINISTRATIVO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4</v>
          </cell>
          <cell r="L647">
            <v>0</v>
          </cell>
          <cell r="M647">
            <v>2060.16</v>
          </cell>
          <cell r="N647">
            <v>2966.63</v>
          </cell>
          <cell r="O647">
            <v>228.19</v>
          </cell>
          <cell r="P647">
            <v>2738.44</v>
          </cell>
        </row>
        <row r="648">
          <cell r="B648" t="str">
            <v>DEBORAH ALINE ALVES MOREIRA</v>
          </cell>
          <cell r="C648" t="str">
            <v xml:space="preserve">MÉDICO </v>
          </cell>
          <cell r="D648">
            <v>3</v>
          </cell>
          <cell r="E648" t="str">
            <v>HMI - HOSPITAL MATERNO INFANTIL</v>
          </cell>
          <cell r="F648" t="str">
            <v>MEDICO (A) OBSTETRA</v>
          </cell>
          <cell r="G648" t="str">
            <v>N</v>
          </cell>
          <cell r="H648" t="str">
            <v>E</v>
          </cell>
          <cell r="I648">
            <v>0</v>
          </cell>
          <cell r="J648">
            <v>2024</v>
          </cell>
          <cell r="K648">
            <v>4</v>
          </cell>
          <cell r="L648">
            <v>0</v>
          </cell>
          <cell r="M648">
            <v>10264.77</v>
          </cell>
          <cell r="N648">
            <v>11060.41</v>
          </cell>
          <cell r="O648">
            <v>2804.52</v>
          </cell>
          <cell r="P648">
            <v>8255.89</v>
          </cell>
        </row>
        <row r="649">
          <cell r="B649" t="str">
            <v>LILIAN MARIA FERNANDES</v>
          </cell>
          <cell r="C649" t="str">
            <v>COORDENADOR (A)</v>
          </cell>
          <cell r="D649">
            <v>3</v>
          </cell>
          <cell r="E649" t="str">
            <v>HMI - HOSPITAL MATERNO INFANTIL</v>
          </cell>
          <cell r="F649" t="str">
            <v>COORDENADOR (A) NUCLEO SEGURANÇA DO PACIENTE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4</v>
          </cell>
          <cell r="L649">
            <v>0</v>
          </cell>
          <cell r="M649">
            <v>6158.6</v>
          </cell>
          <cell r="N649">
            <v>7271.97</v>
          </cell>
          <cell r="O649">
            <v>1772.12</v>
          </cell>
          <cell r="P649">
            <v>5499.85</v>
          </cell>
        </row>
        <row r="650">
          <cell r="B650" t="str">
            <v>MARIA RITA LIMA ALMEIDA BRITO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4</v>
          </cell>
          <cell r="L650">
            <v>0</v>
          </cell>
          <cell r="M650">
            <v>2060.16</v>
          </cell>
          <cell r="N650">
            <v>3154.94</v>
          </cell>
          <cell r="O650">
            <v>221.59</v>
          </cell>
          <cell r="P650">
            <v>2933.35</v>
          </cell>
        </row>
        <row r="651">
          <cell r="B651" t="str">
            <v>ALBERTINA LEANDRO DE ARAUJO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4</v>
          </cell>
          <cell r="L651">
            <v>0</v>
          </cell>
          <cell r="M651">
            <v>2060.16</v>
          </cell>
          <cell r="N651">
            <v>2445.5700000000002</v>
          </cell>
          <cell r="O651">
            <v>2445.5700000000002</v>
          </cell>
          <cell r="P651">
            <v>0</v>
          </cell>
        </row>
        <row r="652">
          <cell r="B652" t="str">
            <v>LUIZA DE FATIMA SILVA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4</v>
          </cell>
          <cell r="L652">
            <v>0</v>
          </cell>
          <cell r="M652">
            <v>2060.16</v>
          </cell>
          <cell r="N652">
            <v>3443.38</v>
          </cell>
          <cell r="O652">
            <v>374.89</v>
          </cell>
          <cell r="P652">
            <v>3068.49</v>
          </cell>
        </row>
        <row r="653">
          <cell r="B653" t="str">
            <v>MARIA DE LOURDES RAMOS GONCALVES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4</v>
          </cell>
          <cell r="L653">
            <v>0</v>
          </cell>
          <cell r="M653">
            <v>2060.16</v>
          </cell>
          <cell r="N653">
            <v>3561.25</v>
          </cell>
          <cell r="O653">
            <v>409.54</v>
          </cell>
          <cell r="P653">
            <v>3151.71</v>
          </cell>
        </row>
        <row r="654">
          <cell r="B654" t="str">
            <v>BRENNA PAULA DE OLIVEIRA</v>
          </cell>
          <cell r="C654" t="str">
            <v>TÉCNICO (A)</v>
          </cell>
          <cell r="D654">
            <v>3</v>
          </cell>
          <cell r="E654" t="str">
            <v>HMI - HOSPITAL MATERNO INFANTIL</v>
          </cell>
          <cell r="F654" t="str">
            <v>TECNICO (A) DE ENFERMAGEM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4</v>
          </cell>
          <cell r="L654">
            <v>0</v>
          </cell>
          <cell r="M654">
            <v>2060.16</v>
          </cell>
          <cell r="N654">
            <v>3296.28</v>
          </cell>
          <cell r="O654">
            <v>304.44</v>
          </cell>
          <cell r="P654">
            <v>2991.84</v>
          </cell>
        </row>
        <row r="655">
          <cell r="B655" t="str">
            <v>MARIA JOSE MATOS DA SILVA</v>
          </cell>
          <cell r="C655" t="str">
            <v>ASSISTENTE</v>
          </cell>
          <cell r="D655">
            <v>3</v>
          </cell>
          <cell r="E655" t="str">
            <v>HMI - HOSPITAL MATERNO INFANTIL</v>
          </cell>
          <cell r="F655" t="str">
            <v>ASSISTENTE ADMINISTRATIVO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4</v>
          </cell>
          <cell r="L655">
            <v>0</v>
          </cell>
          <cell r="M655">
            <v>2060.16</v>
          </cell>
          <cell r="N655">
            <v>2998.2</v>
          </cell>
          <cell r="O655">
            <v>228.19</v>
          </cell>
          <cell r="P655">
            <v>2770.01</v>
          </cell>
        </row>
        <row r="656">
          <cell r="B656" t="str">
            <v>RODOLFO VASCONCELOS DE MORAES E SILVA</v>
          </cell>
          <cell r="C656" t="str">
            <v>FISIOTERAPEUTA</v>
          </cell>
          <cell r="D656">
            <v>3</v>
          </cell>
          <cell r="E656" t="str">
            <v>HMI - HOSPITAL MATERNO INFANTIL</v>
          </cell>
          <cell r="F656" t="str">
            <v>FISIOTERAPEUTA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4</v>
          </cell>
          <cell r="L656">
            <v>0</v>
          </cell>
          <cell r="M656">
            <v>2736.27</v>
          </cell>
          <cell r="N656">
            <v>3402.09</v>
          </cell>
          <cell r="O656">
            <v>351.21</v>
          </cell>
          <cell r="P656">
            <v>3050.88</v>
          </cell>
        </row>
        <row r="657">
          <cell r="B657" t="str">
            <v>KAREN PATRICIA MATOS ALENCAR DE OLIVEIRA</v>
          </cell>
          <cell r="C657" t="str">
            <v>ENFERMEIRO (A)</v>
          </cell>
          <cell r="D657">
            <v>3</v>
          </cell>
          <cell r="E657" t="str">
            <v>HMI - HOSPITAL MATERNO INFANTIL</v>
          </cell>
          <cell r="F657" t="str">
            <v>ENFERMEIRO (A)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4</v>
          </cell>
          <cell r="L657">
            <v>0</v>
          </cell>
          <cell r="M657">
            <v>3085</v>
          </cell>
          <cell r="N657">
            <v>3830.15</v>
          </cell>
          <cell r="O657">
            <v>497.64</v>
          </cell>
          <cell r="P657">
            <v>3332.51</v>
          </cell>
        </row>
        <row r="658">
          <cell r="B658" t="str">
            <v>PRISCILA DIAS CARVALHO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4</v>
          </cell>
          <cell r="L658">
            <v>0</v>
          </cell>
          <cell r="M658">
            <v>2060.16</v>
          </cell>
          <cell r="N658">
            <v>3180.03</v>
          </cell>
          <cell r="O658">
            <v>225.39</v>
          </cell>
          <cell r="P658">
            <v>2954.64</v>
          </cell>
        </row>
        <row r="659">
          <cell r="B659" t="str">
            <v>PATRICIA PINTO FERNANDES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4</v>
          </cell>
          <cell r="L659">
            <v>0</v>
          </cell>
          <cell r="M659">
            <v>2060.16</v>
          </cell>
          <cell r="N659">
            <v>3307.79</v>
          </cell>
          <cell r="O659">
            <v>402.06</v>
          </cell>
          <cell r="P659">
            <v>2905.73</v>
          </cell>
        </row>
        <row r="660">
          <cell r="B660" t="str">
            <v>MARCOS VINICIUS TIAGO MARCAL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4</v>
          </cell>
          <cell r="L660">
            <v>0</v>
          </cell>
          <cell r="M660">
            <v>2060.16</v>
          </cell>
          <cell r="N660">
            <v>3536.35</v>
          </cell>
          <cell r="O660">
            <v>283.39999999999998</v>
          </cell>
          <cell r="P660">
            <v>3252.95</v>
          </cell>
        </row>
        <row r="661">
          <cell r="B661" t="str">
            <v>LAIS APARECIDA DA SILVA</v>
          </cell>
          <cell r="C661" t="str">
            <v>FISIOTERAPEUTA</v>
          </cell>
          <cell r="D661">
            <v>3</v>
          </cell>
          <cell r="E661" t="str">
            <v>HMI - HOSPITAL MATERNO INFANTIL</v>
          </cell>
          <cell r="F661" t="str">
            <v>FISIOTERAPEUTA</v>
          </cell>
          <cell r="G661" t="str">
            <v>N</v>
          </cell>
          <cell r="H661" t="str">
            <v>D</v>
          </cell>
          <cell r="I661">
            <v>8797.58</v>
          </cell>
          <cell r="J661">
            <v>2024</v>
          </cell>
          <cell r="K661">
            <v>4</v>
          </cell>
          <cell r="L661">
            <v>921.77</v>
          </cell>
          <cell r="M661">
            <v>2736.27</v>
          </cell>
          <cell r="N661">
            <v>12270.12</v>
          </cell>
          <cell r="O661">
            <v>12270.12</v>
          </cell>
          <cell r="P661">
            <v>0</v>
          </cell>
        </row>
        <row r="662">
          <cell r="B662" t="str">
            <v>ELIANE ROCHA DE OLIVEIRA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4</v>
          </cell>
          <cell r="L662">
            <v>0</v>
          </cell>
          <cell r="M662">
            <v>2060.16</v>
          </cell>
          <cell r="N662">
            <v>3146.21</v>
          </cell>
          <cell r="O662">
            <v>221.59</v>
          </cell>
          <cell r="P662">
            <v>2924.62</v>
          </cell>
        </row>
        <row r="663">
          <cell r="B663" t="str">
            <v>FERNANDA BARRETO DE SOUZA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4</v>
          </cell>
          <cell r="L663">
            <v>0</v>
          </cell>
          <cell r="M663">
            <v>3085</v>
          </cell>
          <cell r="N663">
            <v>4274.3999999999996</v>
          </cell>
          <cell r="O663">
            <v>623.08000000000004</v>
          </cell>
          <cell r="P663">
            <v>3651.32</v>
          </cell>
        </row>
        <row r="664">
          <cell r="B664" t="str">
            <v>CLAUDILENE GONCALVES DE MIRANDA FERREIRA</v>
          </cell>
          <cell r="C664" t="str">
            <v>ENFERMEIRO (A)</v>
          </cell>
          <cell r="D664">
            <v>3</v>
          </cell>
          <cell r="E664" t="str">
            <v>HMI - HOSPITAL MATERNO INFANTIL</v>
          </cell>
          <cell r="F664" t="str">
            <v>ENFERMEIRO (A)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4</v>
          </cell>
          <cell r="L664">
            <v>0</v>
          </cell>
          <cell r="M664">
            <v>3085</v>
          </cell>
          <cell r="N664">
            <v>3521.65</v>
          </cell>
          <cell r="O664">
            <v>383.49</v>
          </cell>
          <cell r="P664">
            <v>3138.16</v>
          </cell>
        </row>
        <row r="665">
          <cell r="B665" t="str">
            <v>ANA PAULA DO CARMO CABRAL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4</v>
          </cell>
          <cell r="L665">
            <v>0</v>
          </cell>
          <cell r="M665">
            <v>2060.16</v>
          </cell>
          <cell r="N665">
            <v>3147.08</v>
          </cell>
          <cell r="O665">
            <v>345.2</v>
          </cell>
          <cell r="P665">
            <v>2801.88</v>
          </cell>
        </row>
        <row r="666">
          <cell r="B666" t="str">
            <v>RUBIA DE JESUS LIMA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ENFERMAGEM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4</v>
          </cell>
          <cell r="L666">
            <v>0</v>
          </cell>
          <cell r="M666">
            <v>2060.16</v>
          </cell>
          <cell r="N666">
            <v>3104.69</v>
          </cell>
          <cell r="O666">
            <v>210.11</v>
          </cell>
          <cell r="P666">
            <v>2894.58</v>
          </cell>
        </row>
        <row r="667">
          <cell r="B667" t="str">
            <v>THUANY PIRES DE SOUSA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4821.91</v>
          </cell>
          <cell r="J667">
            <v>2024</v>
          </cell>
          <cell r="K667">
            <v>4</v>
          </cell>
          <cell r="L667">
            <v>0</v>
          </cell>
          <cell r="M667">
            <v>3085</v>
          </cell>
          <cell r="N667">
            <v>4821.91</v>
          </cell>
          <cell r="O667">
            <v>4821.91</v>
          </cell>
          <cell r="P667">
            <v>0</v>
          </cell>
        </row>
        <row r="668">
          <cell r="B668" t="str">
            <v>EMANOEL DE SOUZA ALVES ARAUJO</v>
          </cell>
          <cell r="C668" t="str">
            <v>ASSISTENTE</v>
          </cell>
          <cell r="D668">
            <v>3</v>
          </cell>
          <cell r="E668" t="str">
            <v>HMI - HOSPITAL MATERNO INFANTIL</v>
          </cell>
          <cell r="F668" t="str">
            <v>ASSISTENTE ADMINISTRATIVO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4</v>
          </cell>
          <cell r="L668">
            <v>0</v>
          </cell>
          <cell r="M668">
            <v>2060.16</v>
          </cell>
          <cell r="N668">
            <v>4097.6899999999996</v>
          </cell>
          <cell r="O668">
            <v>534.74</v>
          </cell>
          <cell r="P668">
            <v>3562.95</v>
          </cell>
        </row>
        <row r="669">
          <cell r="B669" t="str">
            <v>SUELLEM ALVES COELHO</v>
          </cell>
          <cell r="C669" t="str">
            <v>ENFERMEIRO (A)</v>
          </cell>
          <cell r="D669">
            <v>3</v>
          </cell>
          <cell r="E669" t="str">
            <v>HMI - HOSPITAL MATERNO INFANTIL</v>
          </cell>
          <cell r="F669" t="str">
            <v>ENFERMEIRO (A)</v>
          </cell>
          <cell r="G669" t="str">
            <v>N</v>
          </cell>
          <cell r="H669" t="str">
            <v>A</v>
          </cell>
          <cell r="I669">
            <v>6280.83</v>
          </cell>
          <cell r="J669">
            <v>2024</v>
          </cell>
          <cell r="K669">
            <v>4</v>
          </cell>
          <cell r="L669">
            <v>0</v>
          </cell>
          <cell r="M669">
            <v>3771.03</v>
          </cell>
          <cell r="N669">
            <v>6318.54</v>
          </cell>
          <cell r="O669">
            <v>6318.54</v>
          </cell>
          <cell r="P669">
            <v>0</v>
          </cell>
        </row>
        <row r="670">
          <cell r="B670" t="str">
            <v>ROSI CLEIDE DE MOURA DOURADO SOUZA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3269.41</v>
          </cell>
          <cell r="J670">
            <v>2024</v>
          </cell>
          <cell r="K670">
            <v>4</v>
          </cell>
          <cell r="L670">
            <v>0</v>
          </cell>
          <cell r="M670">
            <v>2060.16</v>
          </cell>
          <cell r="N670">
            <v>4011.1</v>
          </cell>
          <cell r="O670">
            <v>3303.12</v>
          </cell>
          <cell r="P670">
            <v>707.98</v>
          </cell>
        </row>
        <row r="671">
          <cell r="B671" t="str">
            <v>MARIA SILVANIA BARBOSA DA CRUZ</v>
          </cell>
          <cell r="C671" t="str">
            <v>AUXILIAR</v>
          </cell>
          <cell r="D671">
            <v>3</v>
          </cell>
          <cell r="E671" t="str">
            <v>HMI - HOSPITAL MATERNO INFANTIL</v>
          </cell>
          <cell r="F671" t="str">
            <v>AUXILIAR DE LAVANDERIA</v>
          </cell>
          <cell r="G671" t="str">
            <v>N</v>
          </cell>
          <cell r="H671" t="str">
            <v>F</v>
          </cell>
          <cell r="I671">
            <v>2447.4699999999998</v>
          </cell>
          <cell r="J671">
            <v>2024</v>
          </cell>
          <cell r="K671">
            <v>4</v>
          </cell>
          <cell r="L671">
            <v>0</v>
          </cell>
          <cell r="M671">
            <v>1455.96</v>
          </cell>
          <cell r="N671">
            <v>2904.21</v>
          </cell>
          <cell r="O671">
            <v>2470.33</v>
          </cell>
          <cell r="P671">
            <v>433.88</v>
          </cell>
        </row>
        <row r="672">
          <cell r="B672" t="str">
            <v>MARIA DO PERPETUO SOCORRO ALVES DE SOUSA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3534.92</v>
          </cell>
          <cell r="J672">
            <v>2024</v>
          </cell>
          <cell r="K672">
            <v>4</v>
          </cell>
          <cell r="L672">
            <v>0</v>
          </cell>
          <cell r="M672">
            <v>2060.16</v>
          </cell>
          <cell r="N672">
            <v>4794.01</v>
          </cell>
          <cell r="O672">
            <v>3654.57</v>
          </cell>
          <cell r="P672">
            <v>1139.44</v>
          </cell>
        </row>
        <row r="673">
          <cell r="B673" t="str">
            <v>MARIA MONTEIRO MARQUES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LABORATORIO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4</v>
          </cell>
          <cell r="L673">
            <v>0</v>
          </cell>
          <cell r="M673">
            <v>2512.5</v>
          </cell>
          <cell r="N673">
            <v>4145.62</v>
          </cell>
          <cell r="O673">
            <v>505.05</v>
          </cell>
          <cell r="P673">
            <v>3640.57</v>
          </cell>
        </row>
        <row r="674">
          <cell r="B674" t="str">
            <v>ROSILANE LELES GUIMARAES TAVARES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4</v>
          </cell>
          <cell r="L674">
            <v>0</v>
          </cell>
          <cell r="M674">
            <v>3085</v>
          </cell>
          <cell r="N674">
            <v>3574.8</v>
          </cell>
          <cell r="O674">
            <v>413.29</v>
          </cell>
          <cell r="P674">
            <v>3161.51</v>
          </cell>
        </row>
        <row r="675">
          <cell r="B675" t="str">
            <v>ANA CLAUDIA SILVA DE SOUZA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4</v>
          </cell>
          <cell r="L675">
            <v>0</v>
          </cell>
          <cell r="M675">
            <v>3085</v>
          </cell>
          <cell r="N675">
            <v>4349.13</v>
          </cell>
          <cell r="O675">
            <v>606.02</v>
          </cell>
          <cell r="P675">
            <v>3743.11</v>
          </cell>
        </row>
        <row r="676">
          <cell r="B676" t="str">
            <v>ROBERTO TAVARES FILHO</v>
          </cell>
          <cell r="C676" t="str">
            <v>ENFERMEIRO (A)</v>
          </cell>
          <cell r="D676">
            <v>3</v>
          </cell>
          <cell r="E676" t="str">
            <v>HMI - HOSPITAL MATERNO INFANTIL</v>
          </cell>
          <cell r="F676" t="str">
            <v>ENFERMEIRO (A)</v>
          </cell>
          <cell r="G676" t="str">
            <v>N</v>
          </cell>
          <cell r="H676" t="str">
            <v>P</v>
          </cell>
          <cell r="I676">
            <v>0</v>
          </cell>
          <cell r="J676">
            <v>2024</v>
          </cell>
          <cell r="K676">
            <v>4</v>
          </cell>
          <cell r="L676">
            <v>0</v>
          </cell>
          <cell r="M676">
            <v>3085</v>
          </cell>
          <cell r="N676">
            <v>0</v>
          </cell>
          <cell r="O676">
            <v>0</v>
          </cell>
          <cell r="P676">
            <v>0</v>
          </cell>
        </row>
        <row r="677">
          <cell r="B677" t="str">
            <v>SARAJANE DINIZ MAMEDES LIMA</v>
          </cell>
          <cell r="C677" t="str">
            <v>BIOMÉDICO (A)</v>
          </cell>
          <cell r="D677">
            <v>3</v>
          </cell>
          <cell r="E677" t="str">
            <v>HMI - HOSPITAL MATERNO INFANTIL</v>
          </cell>
          <cell r="F677" t="str">
            <v>BIOMEDICO (A)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4</v>
          </cell>
          <cell r="L677">
            <v>0</v>
          </cell>
          <cell r="M677">
            <v>3153.36</v>
          </cell>
          <cell r="N677">
            <v>3810.31</v>
          </cell>
          <cell r="O677">
            <v>526.91999999999996</v>
          </cell>
          <cell r="P677">
            <v>3283.39</v>
          </cell>
        </row>
        <row r="678">
          <cell r="B678" t="str">
            <v>DAIANI BORGES DA SILVA</v>
          </cell>
          <cell r="C678" t="str">
            <v>ASSISTENTE</v>
          </cell>
          <cell r="D678">
            <v>3</v>
          </cell>
          <cell r="E678" t="str">
            <v>HMI - HOSPITAL MATERNO INFANTIL</v>
          </cell>
          <cell r="F678" t="str">
            <v>ASSISTENTE ADMINISTRATIVO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4</v>
          </cell>
          <cell r="L678">
            <v>0</v>
          </cell>
          <cell r="M678">
            <v>2060.16</v>
          </cell>
          <cell r="N678">
            <v>2748.12</v>
          </cell>
          <cell r="O678">
            <v>290.97000000000003</v>
          </cell>
          <cell r="P678">
            <v>2457.15</v>
          </cell>
        </row>
        <row r="679">
          <cell r="B679" t="str">
            <v>JANDIRA PIRES DE FARIAS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LABORATORIO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4</v>
          </cell>
          <cell r="L679">
            <v>0</v>
          </cell>
          <cell r="M679">
            <v>2512.5</v>
          </cell>
          <cell r="N679">
            <v>3436.48</v>
          </cell>
          <cell r="O679">
            <v>373.98</v>
          </cell>
          <cell r="P679">
            <v>3062.5</v>
          </cell>
        </row>
        <row r="680">
          <cell r="B680" t="str">
            <v>SILVIA CAROLINE PARO</v>
          </cell>
          <cell r="C680" t="str">
            <v>ENFERMEIRO (A)</v>
          </cell>
          <cell r="D680">
            <v>3</v>
          </cell>
          <cell r="E680" t="str">
            <v>HMI - HOSPITAL MATERNO INFANTIL</v>
          </cell>
          <cell r="F680" t="str">
            <v>ENFERMEIRO (A)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4</v>
          </cell>
          <cell r="L680">
            <v>0</v>
          </cell>
          <cell r="M680">
            <v>3085</v>
          </cell>
          <cell r="N680">
            <v>3830.15</v>
          </cell>
          <cell r="O680">
            <v>466.79</v>
          </cell>
          <cell r="P680">
            <v>3363.36</v>
          </cell>
        </row>
        <row r="681">
          <cell r="B681" t="str">
            <v>SILVIA ANGELICA DE OLIVEIRA TOMAZINI</v>
          </cell>
          <cell r="C681" t="str">
            <v>COORDENADOR (A)</v>
          </cell>
          <cell r="D681">
            <v>3</v>
          </cell>
          <cell r="E681" t="str">
            <v>HMI - HOSPITAL MATERNO INFANTIL</v>
          </cell>
          <cell r="F681" t="str">
            <v>COORDENADOR (A) DE ENFERMAGEM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4</v>
          </cell>
          <cell r="L681">
            <v>0</v>
          </cell>
          <cell r="M681">
            <v>4618.95</v>
          </cell>
          <cell r="N681">
            <v>6932.3</v>
          </cell>
          <cell r="O681">
            <v>1582.64</v>
          </cell>
          <cell r="P681">
            <v>5349.66</v>
          </cell>
        </row>
        <row r="682">
          <cell r="B682" t="str">
            <v>LUIZA JORGE NERES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4</v>
          </cell>
          <cell r="L682">
            <v>0</v>
          </cell>
          <cell r="M682">
            <v>2060.16</v>
          </cell>
          <cell r="N682">
            <v>3015.19</v>
          </cell>
          <cell r="O682">
            <v>351.8</v>
          </cell>
          <cell r="P682">
            <v>2663.39</v>
          </cell>
        </row>
        <row r="683">
          <cell r="B683" t="str">
            <v>LARISSA ANGELICA DE ARRUDA LACERDA</v>
          </cell>
          <cell r="C683" t="str">
            <v>COORDENADOR (A)</v>
          </cell>
          <cell r="D683">
            <v>3</v>
          </cell>
          <cell r="E683" t="str">
            <v>HMI - HOSPITAL MATERNO INFANTIL</v>
          </cell>
          <cell r="F683" t="str">
            <v>COORDENADOR (A) DE ENFERMAGEM</v>
          </cell>
          <cell r="G683" t="str">
            <v>N</v>
          </cell>
          <cell r="H683" t="str">
            <v>E</v>
          </cell>
          <cell r="I683">
            <v>0</v>
          </cell>
          <cell r="J683">
            <v>2024</v>
          </cell>
          <cell r="K683">
            <v>4</v>
          </cell>
          <cell r="L683">
            <v>0</v>
          </cell>
          <cell r="M683">
            <v>4618.95</v>
          </cell>
          <cell r="N683">
            <v>7083.88</v>
          </cell>
          <cell r="O683">
            <v>1639.71</v>
          </cell>
          <cell r="P683">
            <v>5444.17</v>
          </cell>
        </row>
        <row r="684">
          <cell r="B684" t="str">
            <v>KELIA GUIMARAES PEREIRA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4</v>
          </cell>
          <cell r="L684">
            <v>0</v>
          </cell>
          <cell r="M684">
            <v>3085</v>
          </cell>
          <cell r="N684">
            <v>3521.65</v>
          </cell>
          <cell r="O684">
            <v>414.34</v>
          </cell>
          <cell r="P684">
            <v>3107.31</v>
          </cell>
        </row>
        <row r="685">
          <cell r="B685" t="str">
            <v>ELZIRENE JOSE CARNEIRO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4</v>
          </cell>
          <cell r="L685">
            <v>0</v>
          </cell>
          <cell r="M685">
            <v>2060.16</v>
          </cell>
          <cell r="N685">
            <v>3444.75</v>
          </cell>
          <cell r="O685">
            <v>374.5</v>
          </cell>
          <cell r="P685">
            <v>3070.25</v>
          </cell>
        </row>
        <row r="686">
          <cell r="B686" t="str">
            <v>ELVIRA NUNES DE MATOS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2024</v>
          </cell>
          <cell r="K686">
            <v>4</v>
          </cell>
          <cell r="L686">
            <v>0</v>
          </cell>
          <cell r="M686">
            <v>2060.16</v>
          </cell>
          <cell r="N686">
            <v>3156.26</v>
          </cell>
          <cell r="O686">
            <v>345.2</v>
          </cell>
          <cell r="P686">
            <v>2811.06</v>
          </cell>
        </row>
        <row r="687">
          <cell r="B687" t="str">
            <v>WELMA NOGUEIRA COSTA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4</v>
          </cell>
          <cell r="L687">
            <v>0</v>
          </cell>
          <cell r="M687">
            <v>2060.16</v>
          </cell>
          <cell r="N687">
            <v>3671.6</v>
          </cell>
          <cell r="O687">
            <v>299.11</v>
          </cell>
          <cell r="P687">
            <v>3372.49</v>
          </cell>
        </row>
        <row r="688">
          <cell r="B688" t="str">
            <v>ROGERIA DA COSTA SILVA</v>
          </cell>
          <cell r="C688" t="str">
            <v>ASSISTENTE</v>
          </cell>
          <cell r="D688">
            <v>3</v>
          </cell>
          <cell r="E688" t="str">
            <v>HMI - HOSPITAL MATERNO INFANTIL</v>
          </cell>
          <cell r="F688" t="str">
            <v>ASSISTENTE ADMINISTRATIVO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4</v>
          </cell>
          <cell r="L688">
            <v>0</v>
          </cell>
          <cell r="M688">
            <v>2060.16</v>
          </cell>
          <cell r="N688">
            <v>3017.37</v>
          </cell>
          <cell r="O688">
            <v>356.8</v>
          </cell>
          <cell r="P688">
            <v>2660.57</v>
          </cell>
        </row>
        <row r="689">
          <cell r="B689" t="str">
            <v>NILVA FERREIRA LEITE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4</v>
          </cell>
          <cell r="L689">
            <v>0</v>
          </cell>
          <cell r="M689">
            <v>2060.16</v>
          </cell>
          <cell r="N689">
            <v>3628.43</v>
          </cell>
          <cell r="O689">
            <v>436.31</v>
          </cell>
          <cell r="P689">
            <v>3192.12</v>
          </cell>
        </row>
        <row r="690">
          <cell r="B690" t="str">
            <v>ARLENE PEREIRA DA SILVA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4</v>
          </cell>
          <cell r="L690">
            <v>0</v>
          </cell>
          <cell r="M690">
            <v>2060.16</v>
          </cell>
          <cell r="N690">
            <v>3196.09</v>
          </cell>
          <cell r="O690">
            <v>310.39</v>
          </cell>
          <cell r="P690">
            <v>2885.7</v>
          </cell>
        </row>
        <row r="691">
          <cell r="B691" t="str">
            <v>MARIA LUCIA MENDONCA</v>
          </cell>
          <cell r="C691" t="str">
            <v>AUXILIAR</v>
          </cell>
          <cell r="D691">
            <v>3</v>
          </cell>
          <cell r="E691" t="str">
            <v>HMI - HOSPITAL MATERNO INFANTIL</v>
          </cell>
          <cell r="F691" t="str">
            <v>AUXILIAR DE LAVANDERIA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4</v>
          </cell>
          <cell r="L691">
            <v>0</v>
          </cell>
          <cell r="M691">
            <v>1455.96</v>
          </cell>
          <cell r="N691">
            <v>2161.16</v>
          </cell>
          <cell r="O691">
            <v>235.73</v>
          </cell>
          <cell r="P691">
            <v>1925.43</v>
          </cell>
        </row>
        <row r="692">
          <cell r="B692" t="str">
            <v>LILIAN JERONIMO SILVA</v>
          </cell>
          <cell r="C692" t="str">
            <v>COORDENADOR (A)</v>
          </cell>
          <cell r="D692">
            <v>3</v>
          </cell>
          <cell r="E692" t="str">
            <v>HMI - HOSPITAL MATERNO INFANTIL</v>
          </cell>
          <cell r="F692" t="str">
            <v>COORDENADOR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4</v>
          </cell>
          <cell r="L692">
            <v>0</v>
          </cell>
          <cell r="M692">
            <v>4618.95</v>
          </cell>
          <cell r="N692">
            <v>6594.2</v>
          </cell>
          <cell r="O692">
            <v>1455.35</v>
          </cell>
          <cell r="P692">
            <v>5138.8500000000004</v>
          </cell>
        </row>
        <row r="693">
          <cell r="B693" t="str">
            <v>MARIA NILCE PEREIRA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4</v>
          </cell>
          <cell r="L693">
            <v>0</v>
          </cell>
          <cell r="M693">
            <v>3085</v>
          </cell>
          <cell r="N693">
            <v>3830.15</v>
          </cell>
          <cell r="O693">
            <v>497.64</v>
          </cell>
          <cell r="P693">
            <v>3332.51</v>
          </cell>
        </row>
        <row r="694">
          <cell r="B694" t="str">
            <v>KEILA MARIA DE SOUZA</v>
          </cell>
          <cell r="C694" t="str">
            <v>ENFERMEIRO (A)</v>
          </cell>
          <cell r="D694">
            <v>3</v>
          </cell>
          <cell r="E694" t="str">
            <v>HMI - HOSPITAL MATERNO INFANTIL</v>
          </cell>
          <cell r="F694" t="str">
            <v>ENFERMEIRO (A)</v>
          </cell>
          <cell r="G694" t="str">
            <v>N</v>
          </cell>
          <cell r="H694" t="str">
            <v>P</v>
          </cell>
          <cell r="I694">
            <v>0</v>
          </cell>
          <cell r="J694">
            <v>2024</v>
          </cell>
          <cell r="K694">
            <v>4</v>
          </cell>
          <cell r="L694">
            <v>0</v>
          </cell>
          <cell r="M694">
            <v>3085</v>
          </cell>
          <cell r="N694">
            <v>0</v>
          </cell>
          <cell r="O694">
            <v>0</v>
          </cell>
          <cell r="P694">
            <v>0</v>
          </cell>
        </row>
        <row r="695">
          <cell r="B695" t="str">
            <v>IRACEMA GOMES DE OLIVEIRA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4</v>
          </cell>
          <cell r="L695">
            <v>0</v>
          </cell>
          <cell r="M695">
            <v>2060.16</v>
          </cell>
          <cell r="N695">
            <v>3427.91</v>
          </cell>
          <cell r="O695">
            <v>374.29</v>
          </cell>
          <cell r="P695">
            <v>3053.62</v>
          </cell>
        </row>
        <row r="696">
          <cell r="B696" t="str">
            <v>FRANCISCA SILEUDA DE SALES BEZERRA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4</v>
          </cell>
          <cell r="L696">
            <v>0</v>
          </cell>
          <cell r="M696">
            <v>2060.16</v>
          </cell>
          <cell r="N696">
            <v>3435.55</v>
          </cell>
          <cell r="O696">
            <v>336.76</v>
          </cell>
          <cell r="P696">
            <v>3098.79</v>
          </cell>
        </row>
        <row r="697">
          <cell r="B697" t="str">
            <v>DIEGO MORAIS DE CARVALHO</v>
          </cell>
          <cell r="C697" t="str">
            <v>ENFERMEIRO (A)</v>
          </cell>
          <cell r="D697">
            <v>3</v>
          </cell>
          <cell r="E697" t="str">
            <v>HMI - HOSPITAL MATERNO INFANTIL</v>
          </cell>
          <cell r="F697" t="str">
            <v>ENFERMEIRO (A)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4</v>
          </cell>
          <cell r="L697">
            <v>0</v>
          </cell>
          <cell r="M697">
            <v>3085</v>
          </cell>
          <cell r="N697">
            <v>4020.87</v>
          </cell>
          <cell r="O697">
            <v>518.70000000000005</v>
          </cell>
          <cell r="P697">
            <v>3502.17</v>
          </cell>
        </row>
        <row r="698">
          <cell r="B698" t="str">
            <v>HERLIANE SILVA LIRA BARBOSA</v>
          </cell>
          <cell r="C698" t="str">
            <v>AUXILIAR</v>
          </cell>
          <cell r="D698">
            <v>3</v>
          </cell>
          <cell r="E698" t="str">
            <v>HMI - HOSPITAL MATERNO INFANTIL</v>
          </cell>
          <cell r="F698" t="str">
            <v>AUXILIAR DE FARMACIA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4</v>
          </cell>
          <cell r="L698">
            <v>0</v>
          </cell>
          <cell r="M698">
            <v>1872.86</v>
          </cell>
          <cell r="N698">
            <v>3402.13</v>
          </cell>
          <cell r="O698">
            <v>357.58</v>
          </cell>
          <cell r="P698">
            <v>3044.55</v>
          </cell>
        </row>
        <row r="699">
          <cell r="B699" t="str">
            <v>JOVENICE BATISTA DIAS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4</v>
          </cell>
          <cell r="L699">
            <v>0</v>
          </cell>
          <cell r="M699">
            <v>2060.16</v>
          </cell>
          <cell r="N699">
            <v>3562.05</v>
          </cell>
          <cell r="O699">
            <v>408.55</v>
          </cell>
          <cell r="P699">
            <v>3153.5</v>
          </cell>
        </row>
        <row r="700">
          <cell r="B700" t="str">
            <v>DOLORES PEREIRA DOS SANTOS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4</v>
          </cell>
          <cell r="L700">
            <v>0</v>
          </cell>
          <cell r="M700">
            <v>2060.16</v>
          </cell>
          <cell r="N700">
            <v>3149.66</v>
          </cell>
          <cell r="O700">
            <v>345.2</v>
          </cell>
          <cell r="P700">
            <v>2804.46</v>
          </cell>
        </row>
        <row r="701">
          <cell r="B701" t="str">
            <v>MARIA DE FATIMA SOUZA ANDRADE ARRIEL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4</v>
          </cell>
          <cell r="L701">
            <v>0</v>
          </cell>
          <cell r="M701">
            <v>2060.16</v>
          </cell>
          <cell r="N701">
            <v>3423.37</v>
          </cell>
          <cell r="O701">
            <v>374.72</v>
          </cell>
          <cell r="P701">
            <v>3048.65</v>
          </cell>
        </row>
        <row r="702">
          <cell r="B702" t="str">
            <v>MARIA APARECIDA PEREIRA DE SOUSA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4</v>
          </cell>
          <cell r="L702">
            <v>0</v>
          </cell>
          <cell r="M702">
            <v>2060.16</v>
          </cell>
          <cell r="N702">
            <v>3421.79</v>
          </cell>
          <cell r="O702">
            <v>374.1</v>
          </cell>
          <cell r="P702">
            <v>3047.69</v>
          </cell>
        </row>
        <row r="703">
          <cell r="B703" t="str">
            <v>SUELENE GOMES ACACIO SILVA</v>
          </cell>
          <cell r="C703" t="str">
            <v>ASSISTENTE</v>
          </cell>
          <cell r="D703">
            <v>3</v>
          </cell>
          <cell r="E703" t="str">
            <v>HMI - HOSPITAL MATERNO INFANTIL</v>
          </cell>
          <cell r="F703" t="str">
            <v>ASSISTENTE ADMINISTRATIVO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4</v>
          </cell>
          <cell r="L703">
            <v>0</v>
          </cell>
          <cell r="M703">
            <v>2060.16</v>
          </cell>
          <cell r="N703">
            <v>2634.65</v>
          </cell>
          <cell r="O703">
            <v>331.38</v>
          </cell>
          <cell r="P703">
            <v>2303.27</v>
          </cell>
        </row>
        <row r="704">
          <cell r="B704" t="str">
            <v>VERA LUCIA NUNES DE BARROS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4</v>
          </cell>
          <cell r="L704">
            <v>0</v>
          </cell>
          <cell r="M704">
            <v>2060.16</v>
          </cell>
          <cell r="N704">
            <v>3067.82</v>
          </cell>
          <cell r="O704">
            <v>210.07</v>
          </cell>
          <cell r="P704">
            <v>2857.75</v>
          </cell>
        </row>
        <row r="705">
          <cell r="B705" t="str">
            <v>MICHELLY DE SOUSA SILVA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4</v>
          </cell>
          <cell r="L705">
            <v>0</v>
          </cell>
          <cell r="M705">
            <v>2060.16</v>
          </cell>
          <cell r="N705">
            <v>3139.15</v>
          </cell>
          <cell r="O705">
            <v>221.59</v>
          </cell>
          <cell r="P705">
            <v>2917.56</v>
          </cell>
        </row>
        <row r="706">
          <cell r="B706" t="str">
            <v>IVAN DE SOUZA LEAO</v>
          </cell>
          <cell r="C706" t="str">
            <v>ENFERMEIRO (A)</v>
          </cell>
          <cell r="D706">
            <v>3</v>
          </cell>
          <cell r="E706" t="str">
            <v>HMI - HOSPITAL MATERNO INFANTIL</v>
          </cell>
          <cell r="F706" t="str">
            <v>ENFERMEIRO (A)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4</v>
          </cell>
          <cell r="L706">
            <v>0</v>
          </cell>
          <cell r="M706">
            <v>3085</v>
          </cell>
          <cell r="N706">
            <v>4233.53</v>
          </cell>
          <cell r="O706">
            <v>580.37</v>
          </cell>
          <cell r="P706">
            <v>3653.16</v>
          </cell>
        </row>
        <row r="707">
          <cell r="B707" t="str">
            <v>MARLENE SILVA MACHADO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4</v>
          </cell>
          <cell r="L707">
            <v>0</v>
          </cell>
          <cell r="M707">
            <v>2060.16</v>
          </cell>
          <cell r="N707">
            <v>3594.22</v>
          </cell>
          <cell r="O707">
            <v>408.16</v>
          </cell>
          <cell r="P707">
            <v>3186.06</v>
          </cell>
        </row>
        <row r="708">
          <cell r="B708" t="str">
            <v>VEDIMAR CABRAL OLIVEIRA</v>
          </cell>
          <cell r="C708" t="str">
            <v>ENFERMEIRO (A)</v>
          </cell>
          <cell r="D708">
            <v>3</v>
          </cell>
          <cell r="E708" t="str">
            <v>HMI - HOSPITAL MATERNO INFANTIL</v>
          </cell>
          <cell r="F708" t="str">
            <v>ENFERMEIRO (A)</v>
          </cell>
          <cell r="G708" t="str">
            <v>N</v>
          </cell>
          <cell r="H708" t="str">
            <v>A</v>
          </cell>
          <cell r="I708">
            <v>0</v>
          </cell>
          <cell r="J708">
            <v>2024</v>
          </cell>
          <cell r="K708">
            <v>4</v>
          </cell>
          <cell r="L708">
            <v>0</v>
          </cell>
          <cell r="M708">
            <v>3085</v>
          </cell>
          <cell r="N708">
            <v>3995.4</v>
          </cell>
          <cell r="O708">
            <v>511.41</v>
          </cell>
          <cell r="P708">
            <v>3483.99</v>
          </cell>
        </row>
        <row r="709">
          <cell r="B709" t="str">
            <v>MARIA DO ROSARIO SILVA DE QUADROS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D</v>
          </cell>
          <cell r="I709">
            <v>4290.68</v>
          </cell>
          <cell r="J709">
            <v>2024</v>
          </cell>
          <cell r="K709">
            <v>4</v>
          </cell>
          <cell r="L709">
            <v>415.45</v>
          </cell>
          <cell r="M709">
            <v>2060.16</v>
          </cell>
          <cell r="N709">
            <v>6524.42</v>
          </cell>
          <cell r="O709">
            <v>6524.42</v>
          </cell>
          <cell r="P709">
            <v>0</v>
          </cell>
        </row>
        <row r="710">
          <cell r="B710" t="str">
            <v>ADRIANA FERNANDES DA SILVA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4</v>
          </cell>
          <cell r="L710">
            <v>0</v>
          </cell>
          <cell r="M710">
            <v>2060.16</v>
          </cell>
          <cell r="N710">
            <v>3560.11</v>
          </cell>
          <cell r="O710">
            <v>423.75</v>
          </cell>
          <cell r="P710">
            <v>3136.36</v>
          </cell>
        </row>
        <row r="711">
          <cell r="B711" t="str">
            <v>HELIDA TEIXEIRA</v>
          </cell>
          <cell r="C711" t="str">
            <v xml:space="preserve">MÉDICO </v>
          </cell>
          <cell r="D711">
            <v>3</v>
          </cell>
          <cell r="E711" t="str">
            <v>HMI - HOSPITAL MATERNO INFANTIL</v>
          </cell>
          <cell r="F711" t="str">
            <v>MEDICO (A) OBSTETRA</v>
          </cell>
          <cell r="G711" t="str">
            <v>N</v>
          </cell>
          <cell r="H711" t="str">
            <v>F</v>
          </cell>
          <cell r="I711">
            <v>14840.55</v>
          </cell>
          <cell r="J711">
            <v>2024</v>
          </cell>
          <cell r="K711">
            <v>4</v>
          </cell>
          <cell r="L711">
            <v>0</v>
          </cell>
          <cell r="M711">
            <v>10264.77</v>
          </cell>
          <cell r="N711">
            <v>16770.669999999998</v>
          </cell>
          <cell r="O711">
            <v>14840.55</v>
          </cell>
          <cell r="P711">
            <v>1930.12</v>
          </cell>
        </row>
        <row r="712">
          <cell r="B712" t="str">
            <v>JUNIOR CESAR SANTOS GUIMARAES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SEGURANCA DO TRABALHO</v>
          </cell>
          <cell r="G712" t="str">
            <v>N</v>
          </cell>
          <cell r="H712" t="str">
            <v>A</v>
          </cell>
          <cell r="I712">
            <v>4131.3500000000004</v>
          </cell>
          <cell r="J712">
            <v>2024</v>
          </cell>
          <cell r="K712">
            <v>4</v>
          </cell>
          <cell r="L712">
            <v>0</v>
          </cell>
          <cell r="M712">
            <v>2809.33</v>
          </cell>
          <cell r="N712">
            <v>5145.62</v>
          </cell>
          <cell r="O712">
            <v>4206.29</v>
          </cell>
          <cell r="P712">
            <v>939.33</v>
          </cell>
        </row>
        <row r="713">
          <cell r="B713" t="str">
            <v>LUANA GOMES ALVES</v>
          </cell>
          <cell r="C713" t="str">
            <v xml:space="preserve">MÉDICO </v>
          </cell>
          <cell r="D713">
            <v>3</v>
          </cell>
          <cell r="E713" t="str">
            <v>HMI - HOSPITAL MATERNO INFANTIL</v>
          </cell>
          <cell r="F713" t="str">
            <v>MEDICO (A) INTENSIVISTA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4</v>
          </cell>
          <cell r="L713">
            <v>0</v>
          </cell>
          <cell r="M713">
            <v>9124.24</v>
          </cell>
          <cell r="N713">
            <v>10241.15</v>
          </cell>
          <cell r="O713">
            <v>2579.23</v>
          </cell>
          <cell r="P713">
            <v>7661.92</v>
          </cell>
        </row>
        <row r="714">
          <cell r="B714" t="str">
            <v>ELIZABETH PEREIRA MAIA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ENFERMAGEM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4</v>
          </cell>
          <cell r="L714">
            <v>0</v>
          </cell>
          <cell r="M714">
            <v>2060.16</v>
          </cell>
          <cell r="N714">
            <v>3148.15</v>
          </cell>
          <cell r="O714">
            <v>214.52</v>
          </cell>
          <cell r="P714">
            <v>2933.63</v>
          </cell>
        </row>
        <row r="715">
          <cell r="B715" t="str">
            <v>GILSON ALVES SILVA</v>
          </cell>
          <cell r="C715" t="str">
            <v>ENFERMEIRO (A)</v>
          </cell>
          <cell r="D715">
            <v>3</v>
          </cell>
          <cell r="E715" t="str">
            <v>HMI - HOSPITAL MATERNO INFANTIL</v>
          </cell>
          <cell r="F715" t="str">
            <v>ENFERMEIRO (A)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4</v>
          </cell>
          <cell r="L715">
            <v>0</v>
          </cell>
          <cell r="M715">
            <v>3085</v>
          </cell>
          <cell r="N715">
            <v>4235.6400000000003</v>
          </cell>
          <cell r="O715">
            <v>575.49</v>
          </cell>
          <cell r="P715">
            <v>3660.15</v>
          </cell>
        </row>
        <row r="716">
          <cell r="B716" t="str">
            <v>VILMACI DE JESUS LIMA SANTOS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P</v>
          </cell>
          <cell r="I716">
            <v>0</v>
          </cell>
          <cell r="J716">
            <v>2024</v>
          </cell>
          <cell r="K716">
            <v>4</v>
          </cell>
          <cell r="L716">
            <v>0</v>
          </cell>
          <cell r="M716">
            <v>2060.16</v>
          </cell>
          <cell r="N716">
            <v>42.36</v>
          </cell>
          <cell r="O716">
            <v>0</v>
          </cell>
          <cell r="P716">
            <v>42.36</v>
          </cell>
        </row>
        <row r="717">
          <cell r="B717" t="str">
            <v>CHRISTIANE CASTRO CAIXETA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4</v>
          </cell>
          <cell r="L717">
            <v>0</v>
          </cell>
          <cell r="M717">
            <v>3771.03</v>
          </cell>
          <cell r="N717">
            <v>4241.9799999999996</v>
          </cell>
          <cell r="O717">
            <v>577.20000000000005</v>
          </cell>
          <cell r="P717">
            <v>3664.78</v>
          </cell>
        </row>
        <row r="718">
          <cell r="B718" t="str">
            <v>RUTE DE JESUS LIMA CARNEIRO</v>
          </cell>
          <cell r="C718" t="str">
            <v>ENFERMEIRO (A)</v>
          </cell>
          <cell r="D718">
            <v>3</v>
          </cell>
          <cell r="E718" t="str">
            <v>HMI - HOSPITAL MATERNO INFANTIL</v>
          </cell>
          <cell r="F718" t="str">
            <v>ENFERMEIRO (A)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4</v>
          </cell>
          <cell r="L718">
            <v>0</v>
          </cell>
          <cell r="M718">
            <v>3085</v>
          </cell>
          <cell r="N718">
            <v>3830.15</v>
          </cell>
          <cell r="O718">
            <v>466.79</v>
          </cell>
          <cell r="P718">
            <v>3363.36</v>
          </cell>
        </row>
        <row r="719">
          <cell r="B719" t="str">
            <v>IRISLENE FERREIRA DA SILVA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4</v>
          </cell>
          <cell r="L719">
            <v>0</v>
          </cell>
          <cell r="M719">
            <v>10264.77</v>
          </cell>
          <cell r="N719">
            <v>12227.97</v>
          </cell>
          <cell r="O719">
            <v>3125.6</v>
          </cell>
          <cell r="P719">
            <v>9102.3700000000008</v>
          </cell>
        </row>
        <row r="720">
          <cell r="B720" t="str">
            <v>SILVIA MARQUES DE AGUIAR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4</v>
          </cell>
          <cell r="L720">
            <v>0</v>
          </cell>
          <cell r="M720">
            <v>10264.77</v>
          </cell>
          <cell r="N720">
            <v>11368.35</v>
          </cell>
          <cell r="O720">
            <v>2837.07</v>
          </cell>
          <cell r="P720">
            <v>8531.2800000000007</v>
          </cell>
        </row>
        <row r="721">
          <cell r="B721" t="str">
            <v>PEDRO HONORATO PINHEIRO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OBSTETRA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4</v>
          </cell>
          <cell r="L721">
            <v>0</v>
          </cell>
          <cell r="M721">
            <v>10264.77</v>
          </cell>
          <cell r="N721">
            <v>12476.94</v>
          </cell>
          <cell r="O721">
            <v>3194.07</v>
          </cell>
          <cell r="P721">
            <v>9282.8700000000008</v>
          </cell>
        </row>
        <row r="722">
          <cell r="B722" t="str">
            <v>MARIA DOS REIS SANTOS</v>
          </cell>
          <cell r="C722" t="str">
            <v>ENFERMEIRO (A)</v>
          </cell>
          <cell r="D722">
            <v>3</v>
          </cell>
          <cell r="E722" t="str">
            <v>HMI - HOSPITAL MATERNO INFANTIL</v>
          </cell>
          <cell r="F722" t="str">
            <v>ENFERMEIRO (A)</v>
          </cell>
          <cell r="G722" t="str">
            <v>N</v>
          </cell>
          <cell r="H722" t="str">
            <v>P</v>
          </cell>
          <cell r="I722">
            <v>0</v>
          </cell>
          <cell r="J722">
            <v>2024</v>
          </cell>
          <cell r="K722">
            <v>4</v>
          </cell>
          <cell r="L722">
            <v>0</v>
          </cell>
          <cell r="M722">
            <v>3085</v>
          </cell>
          <cell r="N722">
            <v>2047.33</v>
          </cell>
          <cell r="O722">
            <v>163.07</v>
          </cell>
          <cell r="P722">
            <v>1884.26</v>
          </cell>
        </row>
        <row r="723">
          <cell r="B723" t="str">
            <v>VALERIA MARCAL VIEIRA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4</v>
          </cell>
          <cell r="L723">
            <v>0</v>
          </cell>
          <cell r="M723">
            <v>10264.77</v>
          </cell>
          <cell r="N723">
            <v>12826.78</v>
          </cell>
          <cell r="O723">
            <v>3290.28</v>
          </cell>
          <cell r="P723">
            <v>9536.5</v>
          </cell>
        </row>
        <row r="724">
          <cell r="B724" t="str">
            <v>TATIANY LUDIMILLA DE QUEIROZ DUARTE</v>
          </cell>
          <cell r="C724" t="str">
            <v xml:space="preserve">MÉDICO </v>
          </cell>
          <cell r="D724">
            <v>3</v>
          </cell>
          <cell r="E724" t="str">
            <v>HMI - HOSPITAL MATERNO INFANTIL</v>
          </cell>
          <cell r="F724" t="str">
            <v>MEDICO (A) OBSTETRA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4</v>
          </cell>
          <cell r="L724">
            <v>0</v>
          </cell>
          <cell r="M724">
            <v>10264.77</v>
          </cell>
          <cell r="N724">
            <v>10855.11</v>
          </cell>
          <cell r="O724">
            <v>2695.93</v>
          </cell>
          <cell r="P724">
            <v>8159.18</v>
          </cell>
        </row>
        <row r="725">
          <cell r="B725" t="str">
            <v>ELEUSA MARIA DE OLIVEIRA</v>
          </cell>
          <cell r="C725" t="str">
            <v>AUXILIAR</v>
          </cell>
          <cell r="D725">
            <v>3</v>
          </cell>
          <cell r="E725" t="str">
            <v>HMI - HOSPITAL MATERNO INFANTIL</v>
          </cell>
          <cell r="F725" t="str">
            <v>AUXILIAR DE LAVANDERIA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4</v>
          </cell>
          <cell r="L725">
            <v>0</v>
          </cell>
          <cell r="M725">
            <v>1455.96</v>
          </cell>
          <cell r="N725">
            <v>2158.75</v>
          </cell>
          <cell r="O725">
            <v>235.73</v>
          </cell>
          <cell r="P725">
            <v>1923.02</v>
          </cell>
        </row>
        <row r="726">
          <cell r="B726" t="str">
            <v>APARECIDA MARINHO DE LIMA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4</v>
          </cell>
          <cell r="L726">
            <v>0</v>
          </cell>
          <cell r="M726">
            <v>4618.95</v>
          </cell>
          <cell r="N726">
            <v>6594.2</v>
          </cell>
          <cell r="O726">
            <v>1501.54</v>
          </cell>
          <cell r="P726">
            <v>5092.66</v>
          </cell>
        </row>
        <row r="727">
          <cell r="B727" t="str">
            <v>ALDEMARIO ALVES DE SOUZA</v>
          </cell>
          <cell r="C727" t="str">
            <v>COORDENADOR (A)</v>
          </cell>
          <cell r="D727">
            <v>3</v>
          </cell>
          <cell r="E727" t="str">
            <v>HMI - HOSPITAL MATERNO INFANTIL</v>
          </cell>
          <cell r="F727" t="str">
            <v>COORDENADOR (A) DE ENFERMAGEM</v>
          </cell>
          <cell r="G727" t="str">
            <v>N</v>
          </cell>
          <cell r="H727" t="str">
            <v>C</v>
          </cell>
          <cell r="I727">
            <v>0</v>
          </cell>
          <cell r="J727">
            <v>2024</v>
          </cell>
          <cell r="K727">
            <v>4</v>
          </cell>
          <cell r="L727">
            <v>0</v>
          </cell>
          <cell r="M727">
            <v>4618.95</v>
          </cell>
          <cell r="N727">
            <v>0</v>
          </cell>
          <cell r="O727">
            <v>0</v>
          </cell>
          <cell r="P727">
            <v>0</v>
          </cell>
        </row>
        <row r="728">
          <cell r="B728" t="str">
            <v>GILVANIA RODRIGUES GOMES</v>
          </cell>
          <cell r="C728" t="str">
            <v>ENFERMEIRO (A)</v>
          </cell>
          <cell r="D728">
            <v>3</v>
          </cell>
          <cell r="E728" t="str">
            <v>HMI - HOSPITAL MATERNO INFANTIL</v>
          </cell>
          <cell r="F728" t="str">
            <v>ENFERMEIRO (A)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4</v>
          </cell>
          <cell r="L728">
            <v>0</v>
          </cell>
          <cell r="M728">
            <v>3085</v>
          </cell>
          <cell r="N728">
            <v>4273.93</v>
          </cell>
          <cell r="O728">
            <v>592.08000000000004</v>
          </cell>
          <cell r="P728">
            <v>3681.85</v>
          </cell>
        </row>
        <row r="729">
          <cell r="B729" t="str">
            <v>ELISANGELA TEIXEIRA DA SILVA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FARMACIA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4</v>
          </cell>
          <cell r="L729">
            <v>0</v>
          </cell>
          <cell r="M729">
            <v>3334.23</v>
          </cell>
          <cell r="N729">
            <v>5966.9</v>
          </cell>
          <cell r="O729">
            <v>1167.04</v>
          </cell>
          <cell r="P729">
            <v>4799.8599999999997</v>
          </cell>
        </row>
        <row r="730">
          <cell r="B730" t="str">
            <v>WANDA CARVALHO LOPES</v>
          </cell>
          <cell r="C730" t="str">
            <v>COORDENADOR (A)</v>
          </cell>
          <cell r="D730">
            <v>3</v>
          </cell>
          <cell r="E730" t="str">
            <v>HMI - HOSPITAL MATERNO INFANTIL</v>
          </cell>
          <cell r="F730" t="str">
            <v>COORDENADOR (A) DE ENFERMAGEM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4</v>
          </cell>
          <cell r="L730">
            <v>0</v>
          </cell>
          <cell r="M730">
            <v>4618.95</v>
          </cell>
          <cell r="N730">
            <v>6655.34</v>
          </cell>
          <cell r="O730">
            <v>1524.56</v>
          </cell>
          <cell r="P730">
            <v>5130.78</v>
          </cell>
        </row>
        <row r="731">
          <cell r="B731" t="str">
            <v>MEIRY HELENA GOMES</v>
          </cell>
          <cell r="C731" t="str">
            <v>ENFERMEIRO (A)</v>
          </cell>
          <cell r="D731">
            <v>3</v>
          </cell>
          <cell r="E731" t="str">
            <v>HMI - HOSPITAL MATERNO INFANTIL</v>
          </cell>
          <cell r="F731" t="str">
            <v>ENFERMEIRO (A)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4</v>
          </cell>
          <cell r="L731">
            <v>0</v>
          </cell>
          <cell r="M731">
            <v>3085</v>
          </cell>
          <cell r="N731">
            <v>4044.69</v>
          </cell>
          <cell r="O731">
            <v>554.98</v>
          </cell>
          <cell r="P731">
            <v>3489.71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ANGELA MARIA DOS SANTOS LIMA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2060.16</v>
          </cell>
          <cell r="N2">
            <v>1034.7</v>
          </cell>
          <cell r="O2">
            <v>77.599999999999994</v>
          </cell>
          <cell r="P2">
            <v>957.1</v>
          </cell>
        </row>
        <row r="3">
          <cell r="B3" t="str">
            <v>BURT LANCASTER ALVES JUNIOR</v>
          </cell>
          <cell r="C3" t="str">
            <v>ASSISTENTE</v>
          </cell>
          <cell r="D3">
            <v>5</v>
          </cell>
          <cell r="E3" t="str">
            <v xml:space="preserve">MNSL - MATERNIDADE NSA DE LOURDES </v>
          </cell>
          <cell r="F3" t="str">
            <v>ASSISTENTE DE TI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1868.63</v>
          </cell>
          <cell r="N3">
            <v>981.04</v>
          </cell>
          <cell r="O3">
            <v>73.569999999999993</v>
          </cell>
          <cell r="P3">
            <v>907.47</v>
          </cell>
        </row>
        <row r="4">
          <cell r="B4" t="str">
            <v>LUANA TRAVASSOS BATISTA</v>
          </cell>
          <cell r="C4" t="str">
            <v>ENFERMEIRO (A)</v>
          </cell>
          <cell r="D4">
            <v>5</v>
          </cell>
          <cell r="E4" t="str">
            <v xml:space="preserve">MNSL - MATERNIDADE NSA DE LOURDES 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3771.03</v>
          </cell>
          <cell r="N4">
            <v>2702.29</v>
          </cell>
          <cell r="O4">
            <v>223.09</v>
          </cell>
          <cell r="P4">
            <v>2479.1999999999998</v>
          </cell>
        </row>
        <row r="5">
          <cell r="B5" t="str">
            <v>LETICIA RODRIGUES FERREIRA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2736.27</v>
          </cell>
          <cell r="N5">
            <v>3038.82</v>
          </cell>
          <cell r="O5">
            <v>279.58</v>
          </cell>
          <cell r="P5">
            <v>2759.24</v>
          </cell>
        </row>
        <row r="6">
          <cell r="B6" t="str">
            <v>RAYSSA MICHELLE VASCONCELOS DOS SANTOS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1455.96</v>
          </cell>
          <cell r="N6">
            <v>1870.73</v>
          </cell>
          <cell r="O6">
            <v>136.38999999999999</v>
          </cell>
          <cell r="P6">
            <v>1734.34</v>
          </cell>
        </row>
        <row r="7">
          <cell r="B7" t="str">
            <v>ROBSON ALVES DA SILVA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1455.96</v>
          </cell>
          <cell r="N7">
            <v>1750.79</v>
          </cell>
          <cell r="O7">
            <v>136.38999999999999</v>
          </cell>
          <cell r="P7">
            <v>1614.4</v>
          </cell>
        </row>
        <row r="8">
          <cell r="B8" t="str">
            <v>JOSE CICERO AMANCIO</v>
          </cell>
          <cell r="C8" t="str">
            <v>PORTEIRO</v>
          </cell>
          <cell r="D8">
            <v>5</v>
          </cell>
          <cell r="E8" t="str">
            <v xml:space="preserve">MNSL - MATERNIDADE NSA DE LOURDES </v>
          </cell>
          <cell r="F8" t="str">
            <v>AGENTE DE PORTARIA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1558.22</v>
          </cell>
          <cell r="N8">
            <v>1742.53</v>
          </cell>
          <cell r="O8">
            <v>135.63999999999999</v>
          </cell>
          <cell r="P8">
            <v>1606.89</v>
          </cell>
        </row>
        <row r="9">
          <cell r="B9" t="str">
            <v>ERISVALDO FERREIRA DE OLIVEIRA</v>
          </cell>
          <cell r="C9" t="str">
            <v>PORTEIRO</v>
          </cell>
          <cell r="D9">
            <v>5</v>
          </cell>
          <cell r="E9" t="str">
            <v xml:space="preserve">MNSL - MATERNIDADE NSA DE LOURDES </v>
          </cell>
          <cell r="F9" t="str">
            <v>AGENTE DE PORTARIA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1558.22</v>
          </cell>
          <cell r="N9">
            <v>1698.17</v>
          </cell>
          <cell r="O9">
            <v>219.56</v>
          </cell>
          <cell r="P9">
            <v>1478.61</v>
          </cell>
        </row>
        <row r="10">
          <cell r="B10" t="str">
            <v>MATHEUS HENRIQUE RODRIGUES DA CUNHA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DE TI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2060.16</v>
          </cell>
          <cell r="N10">
            <v>2163.17</v>
          </cell>
          <cell r="O10">
            <v>173.5</v>
          </cell>
          <cell r="P10">
            <v>1989.67</v>
          </cell>
        </row>
        <row r="11">
          <cell r="B11" t="str">
            <v>LUCIANA RAMOS CARVALHO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1455.96</v>
          </cell>
          <cell r="N11">
            <v>1800.4</v>
          </cell>
          <cell r="O11">
            <v>361.65</v>
          </cell>
          <cell r="P11">
            <v>1438.75</v>
          </cell>
        </row>
        <row r="12">
          <cell r="B12" t="str">
            <v>RODOLPHO BENSON OLEGARIO NEVES FERREIRA</v>
          </cell>
          <cell r="C12" t="str">
            <v>PORTEIRO</v>
          </cell>
          <cell r="D12">
            <v>5</v>
          </cell>
          <cell r="E12" t="str">
            <v xml:space="preserve">MNSL - MATERNIDADE NSA DE LOURDES </v>
          </cell>
          <cell r="F12" t="str">
            <v>AGENTE DE PORTARIA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1558.22</v>
          </cell>
          <cell r="N12">
            <v>1835.76</v>
          </cell>
          <cell r="O12">
            <v>144.03</v>
          </cell>
          <cell r="P12">
            <v>1691.73</v>
          </cell>
        </row>
        <row r="13">
          <cell r="B13" t="str">
            <v>JANAINA ELAINE DOS SANTOS ROCHA</v>
          </cell>
          <cell r="C13" t="str">
            <v>PORTEIRO</v>
          </cell>
          <cell r="D13">
            <v>5</v>
          </cell>
          <cell r="E13" t="str">
            <v xml:space="preserve">MNSL - MATERNIDADE NSA DE LOURDES </v>
          </cell>
          <cell r="F13" t="str">
            <v>AGENTE DE PORTARIA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1558.22</v>
          </cell>
          <cell r="N13">
            <v>1636.13</v>
          </cell>
          <cell r="O13">
            <v>126.07</v>
          </cell>
          <cell r="P13">
            <v>1510.06</v>
          </cell>
        </row>
        <row r="14">
          <cell r="B14" t="str">
            <v>LORENA MENDES DA SILVA</v>
          </cell>
          <cell r="C14" t="str">
            <v>PORTEIRO</v>
          </cell>
          <cell r="D14">
            <v>5</v>
          </cell>
          <cell r="E14" t="str">
            <v xml:space="preserve">MNSL - MATERNIDADE NSA DE LOURDES 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1558.22</v>
          </cell>
          <cell r="N14">
            <v>1636.13</v>
          </cell>
          <cell r="O14">
            <v>219.56</v>
          </cell>
          <cell r="P14">
            <v>1416.57</v>
          </cell>
        </row>
        <row r="15">
          <cell r="B15" t="str">
            <v>ANGELA MARIA DE CASTRO PEREIRA</v>
          </cell>
          <cell r="C15" t="str">
            <v>ASSISTENTE SOCIAL</v>
          </cell>
          <cell r="D15">
            <v>5</v>
          </cell>
          <cell r="E15" t="str">
            <v xml:space="preserve">MNSL - MATERNIDADE NSA DE LOURDES </v>
          </cell>
          <cell r="F15" t="str">
            <v>ASSISTENTE SOCIAL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3180.37</v>
          </cell>
          <cell r="N15">
            <v>3904.19</v>
          </cell>
          <cell r="O15">
            <v>486.78</v>
          </cell>
          <cell r="P15">
            <v>3417.41</v>
          </cell>
        </row>
        <row r="16">
          <cell r="B16" t="str">
            <v>TAIS ALVES DE SOUZA</v>
          </cell>
          <cell r="C16" t="str">
            <v>AUXILIAR</v>
          </cell>
          <cell r="D16">
            <v>5</v>
          </cell>
          <cell r="E16" t="str">
            <v xml:space="preserve">MNSL - MATERNIDADE NSA DE LOURDES </v>
          </cell>
          <cell r="F16" t="str">
            <v>AUXILIAR DE SERVICOS GERAIS</v>
          </cell>
          <cell r="G16" t="str">
            <v>N</v>
          </cell>
          <cell r="H16" t="str">
            <v>D</v>
          </cell>
          <cell r="I16">
            <v>386.31</v>
          </cell>
          <cell r="J16">
            <v>2024</v>
          </cell>
          <cell r="K16">
            <v>4</v>
          </cell>
          <cell r="L16">
            <v>144.86000000000001</v>
          </cell>
          <cell r="M16">
            <v>1455.96</v>
          </cell>
          <cell r="N16">
            <v>870.06</v>
          </cell>
          <cell r="O16">
            <v>870.06</v>
          </cell>
          <cell r="P16">
            <v>0</v>
          </cell>
        </row>
        <row r="17">
          <cell r="B17" t="str">
            <v>KAIO VICTOR FONTES E SILVA</v>
          </cell>
          <cell r="C17" t="str">
            <v>MAQUEIRO</v>
          </cell>
          <cell r="D17">
            <v>5</v>
          </cell>
          <cell r="E17" t="str">
            <v xml:space="preserve">MNSL - MATERNIDADE NSA DE LOURDES </v>
          </cell>
          <cell r="F17" t="str">
            <v>MAQUEIRO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1455.96</v>
          </cell>
          <cell r="N17">
            <v>2044.02</v>
          </cell>
          <cell r="O17">
            <v>162.78</v>
          </cell>
          <cell r="P17">
            <v>1881.24</v>
          </cell>
        </row>
        <row r="18">
          <cell r="B18" t="str">
            <v>MAIZA RODRIGUES DE OLIVEIRA</v>
          </cell>
          <cell r="C18" t="str">
            <v>ENFERMEIRO (A)</v>
          </cell>
          <cell r="D18">
            <v>5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3085</v>
          </cell>
          <cell r="N18">
            <v>3830.15</v>
          </cell>
          <cell r="O18">
            <v>466.79</v>
          </cell>
          <cell r="P18">
            <v>3363.36</v>
          </cell>
        </row>
        <row r="19">
          <cell r="B19" t="str">
            <v>VIVIANE ESTEVES DE MATOS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3028.24</v>
          </cell>
          <cell r="O19">
            <v>394.96</v>
          </cell>
          <cell r="P19">
            <v>2633.28</v>
          </cell>
        </row>
        <row r="20">
          <cell r="B20" t="str">
            <v>HATUS MAGNO DE LIMA E SILVA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1558.22</v>
          </cell>
          <cell r="N20">
            <v>1845.24</v>
          </cell>
          <cell r="O20">
            <v>236.15</v>
          </cell>
          <cell r="P20">
            <v>1609.09</v>
          </cell>
        </row>
        <row r="21">
          <cell r="B21" t="str">
            <v>WESLEY MORENO FORTES MAMEDE</v>
          </cell>
          <cell r="C21" t="str">
            <v>PORTEIRO</v>
          </cell>
          <cell r="D21">
            <v>5</v>
          </cell>
          <cell r="E21" t="str">
            <v xml:space="preserve">MNSL - MATERNIDADE NSA DE LOURDES </v>
          </cell>
          <cell r="F21" t="str">
            <v>AGENTE DE PORTARIA</v>
          </cell>
          <cell r="G21" t="str">
            <v>N</v>
          </cell>
          <cell r="H21" t="str">
            <v>D</v>
          </cell>
          <cell r="I21">
            <v>613.54999999999995</v>
          </cell>
          <cell r="J21">
            <v>2024</v>
          </cell>
          <cell r="K21">
            <v>4</v>
          </cell>
          <cell r="L21">
            <v>460.16</v>
          </cell>
          <cell r="M21">
            <v>1558.22</v>
          </cell>
          <cell r="N21">
            <v>2883.66</v>
          </cell>
          <cell r="O21">
            <v>2883.66</v>
          </cell>
          <cell r="P21">
            <v>0</v>
          </cell>
        </row>
        <row r="22">
          <cell r="B22" t="str">
            <v>GRAZIELE LACERDA AMBROZIO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1455.96</v>
          </cell>
          <cell r="N22">
            <v>2059.3200000000002</v>
          </cell>
          <cell r="O22">
            <v>254.18</v>
          </cell>
          <cell r="P22">
            <v>1805.14</v>
          </cell>
        </row>
        <row r="23">
          <cell r="B23" t="str">
            <v>FERNANDA ALVES DE ARAUJO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2060.16</v>
          </cell>
          <cell r="N23">
            <v>2478.27</v>
          </cell>
          <cell r="O23">
            <v>322.52999999999997</v>
          </cell>
          <cell r="P23">
            <v>2155.7399999999998</v>
          </cell>
        </row>
        <row r="24">
          <cell r="B24" t="str">
            <v>TAMIRES LUIZA LOPES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1455.96</v>
          </cell>
          <cell r="N24">
            <v>1997.28</v>
          </cell>
          <cell r="O24">
            <v>254.18</v>
          </cell>
          <cell r="P24">
            <v>1743.1</v>
          </cell>
        </row>
        <row r="25">
          <cell r="B25" t="str">
            <v>CLEIDE DA SILVA GOMES</v>
          </cell>
          <cell r="C25" t="str">
            <v>AUXILIAR</v>
          </cell>
          <cell r="D25">
            <v>5</v>
          </cell>
          <cell r="E25" t="str">
            <v xml:space="preserve">MNSL - MATERNIDADE NSA DE LOURDES </v>
          </cell>
          <cell r="F25" t="str">
            <v>AUXILIAR DE SERVICOS GERAIS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1455.96</v>
          </cell>
          <cell r="N25">
            <v>1830.8</v>
          </cell>
          <cell r="O25">
            <v>143.59</v>
          </cell>
          <cell r="P25">
            <v>1687.21</v>
          </cell>
        </row>
        <row r="26">
          <cell r="B26" t="str">
            <v>ANDRIELLY SOUZA DOS SANTOS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E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1455.96</v>
          </cell>
          <cell r="N26">
            <v>1997.28</v>
          </cell>
          <cell r="O26">
            <v>141.82</v>
          </cell>
          <cell r="P26">
            <v>1855.46</v>
          </cell>
        </row>
        <row r="27">
          <cell r="B27" t="str">
            <v>KAREN CARVALHO DE ALMEIDA</v>
          </cell>
          <cell r="C27" t="str">
            <v>FISIOTERAPEUTA</v>
          </cell>
          <cell r="D27">
            <v>5</v>
          </cell>
          <cell r="E27" t="str">
            <v xml:space="preserve">MNSL - MATERNIDADE NSA DE LOURDES </v>
          </cell>
          <cell r="F27" t="str">
            <v>FISIOTERAPEUTA</v>
          </cell>
          <cell r="G27" t="str">
            <v>N</v>
          </cell>
          <cell r="H27" t="str">
            <v>D</v>
          </cell>
          <cell r="I27">
            <v>1122.72</v>
          </cell>
          <cell r="J27">
            <v>2024</v>
          </cell>
          <cell r="K27">
            <v>4</v>
          </cell>
          <cell r="L27">
            <v>816.93</v>
          </cell>
          <cell r="M27">
            <v>2736.27</v>
          </cell>
          <cell r="N27">
            <v>4887.55</v>
          </cell>
          <cell r="O27">
            <v>4887.55</v>
          </cell>
          <cell r="P27">
            <v>0</v>
          </cell>
        </row>
        <row r="28">
          <cell r="B28" t="str">
            <v>ANEZIANA ALVES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1455.96</v>
          </cell>
          <cell r="N28">
            <v>2012.33</v>
          </cell>
          <cell r="O28">
            <v>384.95</v>
          </cell>
          <cell r="P28">
            <v>1627.38</v>
          </cell>
        </row>
        <row r="29">
          <cell r="B29" t="str">
            <v>JOSE DIEGO RODRIGUES DE AQUINO</v>
          </cell>
          <cell r="C29" t="str">
            <v>MAQUEIRO</v>
          </cell>
          <cell r="D29">
            <v>5</v>
          </cell>
          <cell r="E29" t="str">
            <v xml:space="preserve">MNSL - MATERNIDADE NSA DE LOURDES </v>
          </cell>
          <cell r="F29" t="str">
            <v>MAQUEIRO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1455.96</v>
          </cell>
          <cell r="N29">
            <v>1778.49</v>
          </cell>
          <cell r="O29">
            <v>361.65</v>
          </cell>
          <cell r="P29">
            <v>1416.84</v>
          </cell>
        </row>
        <row r="30">
          <cell r="B30" t="str">
            <v>ADRIANA BATISTA LIMA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1872.86</v>
          </cell>
          <cell r="N30">
            <v>2372.85</v>
          </cell>
          <cell r="O30">
            <v>293.58999999999997</v>
          </cell>
          <cell r="P30">
            <v>2079.2600000000002</v>
          </cell>
        </row>
        <row r="31">
          <cell r="B31" t="str">
            <v>MARIA EDUARDA ASSIS COSTA CARVALHO</v>
          </cell>
          <cell r="C31" t="str">
            <v>ASSISTENTE</v>
          </cell>
          <cell r="D31">
            <v>5</v>
          </cell>
          <cell r="E31" t="str">
            <v xml:space="preserve">MNSL - MATERNIDADE NSA DE LOURDES 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2060.16</v>
          </cell>
          <cell r="N31">
            <v>2607.5500000000002</v>
          </cell>
          <cell r="O31">
            <v>198.92</v>
          </cell>
          <cell r="P31">
            <v>2408.63</v>
          </cell>
        </row>
        <row r="32">
          <cell r="B32" t="str">
            <v>NAIENY ALVES DE OLIVEIRA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1455.96</v>
          </cell>
          <cell r="N32">
            <v>2018.96</v>
          </cell>
          <cell r="O32">
            <v>229.18</v>
          </cell>
          <cell r="P32">
            <v>1789.78</v>
          </cell>
        </row>
        <row r="33">
          <cell r="B33" t="str">
            <v>EDUARDA ALVES DE SOUZA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ADMINISTRATIVO</v>
          </cell>
          <cell r="G33" t="str">
            <v>N</v>
          </cell>
          <cell r="H33" t="str">
            <v>D</v>
          </cell>
          <cell r="I33">
            <v>1615.99</v>
          </cell>
          <cell r="J33">
            <v>2024</v>
          </cell>
          <cell r="K33">
            <v>4</v>
          </cell>
          <cell r="L33">
            <v>519.42999999999995</v>
          </cell>
          <cell r="M33">
            <v>1978.76</v>
          </cell>
          <cell r="N33">
            <v>2966.5</v>
          </cell>
          <cell r="O33">
            <v>2966.5</v>
          </cell>
          <cell r="P33">
            <v>0</v>
          </cell>
        </row>
        <row r="34">
          <cell r="B34" t="str">
            <v>RAI DANTAS DE SOUSA</v>
          </cell>
          <cell r="C34" t="str">
            <v>MAQUEIRO</v>
          </cell>
          <cell r="D34">
            <v>5</v>
          </cell>
          <cell r="E34" t="str">
            <v xml:space="preserve">MNSL - MATERNIDADE NSA DE LOURDES </v>
          </cell>
          <cell r="F34" t="str">
            <v>MAQUEIRO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1455.96</v>
          </cell>
          <cell r="N34">
            <v>2027.84</v>
          </cell>
          <cell r="O34">
            <v>229.18</v>
          </cell>
          <cell r="P34">
            <v>1798.66</v>
          </cell>
        </row>
        <row r="35">
          <cell r="B35" t="str">
            <v>KESSIA MAELYM DE OLIVEIRA APOLARO</v>
          </cell>
          <cell r="C35" t="str">
            <v>FISIOTERAPEUTA</v>
          </cell>
          <cell r="D35">
            <v>5</v>
          </cell>
          <cell r="E35" t="str">
            <v xml:space="preserve">MNSL - MATERNIDADE NSA DE LOURDES </v>
          </cell>
          <cell r="F35" t="str">
            <v>FISIOTERAPEUTA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2736.27</v>
          </cell>
          <cell r="N35">
            <v>4711.57</v>
          </cell>
          <cell r="O35">
            <v>748.68</v>
          </cell>
          <cell r="P35">
            <v>3962.89</v>
          </cell>
        </row>
        <row r="36">
          <cell r="B36" t="str">
            <v>SONIA LIMA TEIXEIRA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SEGURANCA DO TRABALHO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2809.33</v>
          </cell>
          <cell r="N36">
            <v>3508.84</v>
          </cell>
          <cell r="O36">
            <v>317.29000000000002</v>
          </cell>
          <cell r="P36">
            <v>3191.55</v>
          </cell>
        </row>
        <row r="37">
          <cell r="B37" t="str">
            <v>AMANDA BATISTA DA SILVA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FARMACIA</v>
          </cell>
          <cell r="G37" t="str">
            <v>N</v>
          </cell>
          <cell r="H37" t="str">
            <v>D</v>
          </cell>
          <cell r="I37">
            <v>1676.32</v>
          </cell>
          <cell r="J37">
            <v>2024</v>
          </cell>
          <cell r="K37">
            <v>4</v>
          </cell>
          <cell r="L37">
            <v>538.82000000000005</v>
          </cell>
          <cell r="M37">
            <v>1872.86</v>
          </cell>
          <cell r="N37">
            <v>2995.96</v>
          </cell>
          <cell r="O37">
            <v>2995.96</v>
          </cell>
          <cell r="P37">
            <v>0</v>
          </cell>
        </row>
        <row r="38">
          <cell r="B38" t="str">
            <v>MARCIA MORAES DA SILVA SANTOS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2060.16</v>
          </cell>
          <cell r="N38">
            <v>2836.1</v>
          </cell>
          <cell r="O38">
            <v>211.62</v>
          </cell>
          <cell r="P38">
            <v>2624.48</v>
          </cell>
        </row>
        <row r="39">
          <cell r="B39" t="str">
            <v>JONATAS DE OLIVEIRA SOARES</v>
          </cell>
          <cell r="C39" t="str">
            <v xml:space="preserve">MÉDICO </v>
          </cell>
          <cell r="D39">
            <v>5</v>
          </cell>
          <cell r="E39" t="str">
            <v xml:space="preserve">MNSL - MATERNIDADE NSA DE LOURDES </v>
          </cell>
          <cell r="F39" t="str">
            <v>MEDICO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10264.77</v>
          </cell>
          <cell r="N39">
            <v>10855.11</v>
          </cell>
          <cell r="O39">
            <v>2643.79</v>
          </cell>
          <cell r="P39">
            <v>8211.32</v>
          </cell>
        </row>
        <row r="40">
          <cell r="B40" t="str">
            <v>JULIO CESAR GONÇALVES DA SILVA</v>
          </cell>
          <cell r="C40" t="str">
            <v>TÉCNICO (A)</v>
          </cell>
          <cell r="D40">
            <v>5</v>
          </cell>
          <cell r="E40" t="str">
            <v xml:space="preserve">MNSL - MATERNIDADE NSA DE LOURDES 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2060.16</v>
          </cell>
          <cell r="N40">
            <v>2800.18</v>
          </cell>
          <cell r="O40">
            <v>211.62</v>
          </cell>
          <cell r="P40">
            <v>2588.56</v>
          </cell>
        </row>
        <row r="41">
          <cell r="B41" t="str">
            <v>VANUSA MACHADO MIRANDA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FARMACIA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1872.86</v>
          </cell>
          <cell r="N41">
            <v>2455.6999999999998</v>
          </cell>
          <cell r="O41">
            <v>211.22</v>
          </cell>
          <cell r="P41">
            <v>2244.48</v>
          </cell>
        </row>
        <row r="42">
          <cell r="B42" t="str">
            <v>CLEUDESIO MAMEDIO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SEGURANCA DO TRABALHO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2809.33</v>
          </cell>
          <cell r="N42">
            <v>3563.15</v>
          </cell>
          <cell r="O42">
            <v>337.29</v>
          </cell>
          <cell r="P42">
            <v>3225.86</v>
          </cell>
        </row>
        <row r="43">
          <cell r="B43" t="str">
            <v>ELIS REGINA COSTA DOS SANTOS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1455.96</v>
          </cell>
          <cell r="N43">
            <v>1936.56</v>
          </cell>
          <cell r="O43">
            <v>229.18</v>
          </cell>
          <cell r="P43">
            <v>1707.38</v>
          </cell>
        </row>
        <row r="44">
          <cell r="B44" t="str">
            <v>GEOVANNA KRISTINA DE MELO IZEL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 OBSTETRA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3719.63</v>
          </cell>
          <cell r="N44">
            <v>4559.97</v>
          </cell>
          <cell r="O44">
            <v>693.35</v>
          </cell>
          <cell r="P44">
            <v>3866.62</v>
          </cell>
        </row>
        <row r="45">
          <cell r="B45" t="str">
            <v>IRANITA MARIA DA SILVA COSTA</v>
          </cell>
          <cell r="C45" t="str">
            <v>LÍDER</v>
          </cell>
          <cell r="D45">
            <v>5</v>
          </cell>
          <cell r="E45" t="str">
            <v xml:space="preserve">MNSL - MATERNIDADE NSA DE LOURDES </v>
          </cell>
          <cell r="F45" t="str">
            <v>LIDER DE HIGIENIZACAO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2060.16</v>
          </cell>
          <cell r="N45">
            <v>2688.31</v>
          </cell>
          <cell r="O45">
            <v>198.92</v>
          </cell>
          <cell r="P45">
            <v>2489.39</v>
          </cell>
        </row>
        <row r="46">
          <cell r="B46" t="str">
            <v>JOANA DARC DE BRITO GOMES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2060.16</v>
          </cell>
          <cell r="N46">
            <v>2690.66</v>
          </cell>
          <cell r="O46">
            <v>198.92</v>
          </cell>
          <cell r="P46">
            <v>2491.7399999999998</v>
          </cell>
        </row>
        <row r="47">
          <cell r="B47" t="str">
            <v>FLAVIA ALVES CABRAL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2060.16</v>
          </cell>
          <cell r="N47">
            <v>2833.64</v>
          </cell>
          <cell r="O47">
            <v>335.23</v>
          </cell>
          <cell r="P47">
            <v>2498.41</v>
          </cell>
        </row>
        <row r="48">
          <cell r="B48" t="str">
            <v>LINDALVA COELHO DE CARVALHO</v>
          </cell>
          <cell r="C48" t="str">
            <v>TÉCNICO (A)</v>
          </cell>
          <cell r="D48">
            <v>5</v>
          </cell>
          <cell r="E48" t="str">
            <v xml:space="preserve">MNSL - MATERNIDADE NSA DE LOURDES 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2060.16</v>
          </cell>
          <cell r="N48">
            <v>3162.57</v>
          </cell>
          <cell r="O48">
            <v>242.43</v>
          </cell>
          <cell r="P48">
            <v>2920.14</v>
          </cell>
        </row>
        <row r="49">
          <cell r="B49" t="str">
            <v>ROGERIO LIMA CORDEIRO</v>
          </cell>
          <cell r="C49" t="str">
            <v>ENFERMEIRO (A)</v>
          </cell>
          <cell r="D49">
            <v>5</v>
          </cell>
          <cell r="E49" t="str">
            <v xml:space="preserve">MNSL - MATERNIDADE NSA DE LOURDES 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3085</v>
          </cell>
          <cell r="N49">
            <v>3521.65</v>
          </cell>
          <cell r="O49">
            <v>383.49</v>
          </cell>
          <cell r="P49">
            <v>3138.16</v>
          </cell>
        </row>
        <row r="50">
          <cell r="B50" t="str">
            <v>ANA LUIZA TEODORO BASTOS</v>
          </cell>
          <cell r="C50" t="str">
            <v>ANALISTA</v>
          </cell>
          <cell r="D50">
            <v>5</v>
          </cell>
          <cell r="E50" t="str">
            <v xml:space="preserve">MNSL - MATERNIDADE NSA DE LOURDES </v>
          </cell>
          <cell r="F50" t="str">
            <v>ANALISTA DE QUALIDADE PLENO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4878.2299999999996</v>
          </cell>
          <cell r="O50">
            <v>608.88</v>
          </cell>
          <cell r="P50">
            <v>4269.3500000000004</v>
          </cell>
        </row>
        <row r="51">
          <cell r="B51" t="str">
            <v>KATSUYA VASCONCELOS FUJIOKA</v>
          </cell>
          <cell r="C51" t="str">
            <v>ANALISTA</v>
          </cell>
          <cell r="D51">
            <v>5</v>
          </cell>
          <cell r="E51" t="str">
            <v xml:space="preserve">MNSL - MATERNIDADE NSA DE LOURDES </v>
          </cell>
          <cell r="F51" t="str">
            <v>ANALISTA ADMINISTRATIVO PLENO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4122.4399999999996</v>
          </cell>
          <cell r="N51">
            <v>4880.41</v>
          </cell>
          <cell r="O51">
            <v>600.49</v>
          </cell>
          <cell r="P51">
            <v>4279.92</v>
          </cell>
        </row>
        <row r="52">
          <cell r="B52" t="str">
            <v>ROSILENE DE QUEIROZ GONCALVES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P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1455.96</v>
          </cell>
          <cell r="N52">
            <v>1114.8800000000001</v>
          </cell>
          <cell r="O52">
            <v>75.349999999999994</v>
          </cell>
          <cell r="P52">
            <v>1039.53</v>
          </cell>
        </row>
        <row r="53">
          <cell r="B53" t="str">
            <v>DIVINO CRISPIM RODRIGUES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4</v>
          </cell>
          <cell r="L53">
            <v>0</v>
          </cell>
          <cell r="M53">
            <v>1455.96</v>
          </cell>
          <cell r="N53">
            <v>1975.14</v>
          </cell>
          <cell r="O53">
            <v>229.18</v>
          </cell>
          <cell r="P53">
            <v>1745.96</v>
          </cell>
        </row>
        <row r="54">
          <cell r="B54" t="str">
            <v>IRLENE ROSARIO DA SILVA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1455.96</v>
          </cell>
          <cell r="N54">
            <v>2029.17</v>
          </cell>
          <cell r="O54">
            <v>229.18</v>
          </cell>
          <cell r="P54">
            <v>1799.99</v>
          </cell>
        </row>
        <row r="55">
          <cell r="B55" t="str">
            <v>ROSENI SILVA SANTOS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1455.96</v>
          </cell>
          <cell r="N55">
            <v>1903.11</v>
          </cell>
          <cell r="O55">
            <v>386.65</v>
          </cell>
          <cell r="P55">
            <v>1516.46</v>
          </cell>
        </row>
        <row r="56">
          <cell r="B56" t="str">
            <v>JANIEL DA SILVA GALVÃO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OFICIAL DE MANUTENÇÃO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2260.13</v>
          </cell>
          <cell r="N56">
            <v>3476.32</v>
          </cell>
          <cell r="O56">
            <v>437.6</v>
          </cell>
          <cell r="P56">
            <v>3038.72</v>
          </cell>
        </row>
        <row r="57">
          <cell r="B57" t="str">
            <v>KASSIA KAROLYNE OLIVEIRA</v>
          </cell>
          <cell r="C57" t="str">
            <v>ENFERMEIRO (A)</v>
          </cell>
          <cell r="D57">
            <v>5</v>
          </cell>
          <cell r="E57" t="str">
            <v xml:space="preserve">MNSL - MATERNIDADE NSA DE LOURDES </v>
          </cell>
          <cell r="F57" t="str">
            <v>ENFERMEIRO (A)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3085</v>
          </cell>
          <cell r="N57">
            <v>3521.65</v>
          </cell>
          <cell r="O57">
            <v>383.49</v>
          </cell>
          <cell r="P57">
            <v>3138.16</v>
          </cell>
        </row>
        <row r="58">
          <cell r="B58" t="str">
            <v>GEANE DE MORAIS ANDRADE</v>
          </cell>
          <cell r="C58" t="str">
            <v>BIOMÉDICO (A)</v>
          </cell>
          <cell r="D58">
            <v>5</v>
          </cell>
          <cell r="E58" t="str">
            <v xml:space="preserve">MNSL - MATERNIDADE NSA DE LOURDES </v>
          </cell>
          <cell r="F58" t="str">
            <v>BIOMEDICO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3153.36</v>
          </cell>
          <cell r="N58">
            <v>4572.37</v>
          </cell>
          <cell r="O58">
            <v>697.87</v>
          </cell>
          <cell r="P58">
            <v>3874.5</v>
          </cell>
        </row>
        <row r="59">
          <cell r="B59" t="str">
            <v>KATIA ELAINE ALVES DE LIMA</v>
          </cell>
          <cell r="C59" t="str">
            <v>TÉCNICO (A)</v>
          </cell>
          <cell r="D59">
            <v>5</v>
          </cell>
          <cell r="E59" t="str">
            <v xml:space="preserve">MNSL - MATERNIDADE NSA DE LOURDES 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2060.16</v>
          </cell>
          <cell r="N59">
            <v>3397.07</v>
          </cell>
          <cell r="O59">
            <v>278.24</v>
          </cell>
          <cell r="P59">
            <v>3118.83</v>
          </cell>
        </row>
        <row r="60">
          <cell r="B60" t="str">
            <v>FANNICE AQUINO CARDOSO</v>
          </cell>
          <cell r="C60" t="str">
            <v>ASSISTENTE</v>
          </cell>
          <cell r="D60">
            <v>5</v>
          </cell>
          <cell r="E60" t="str">
            <v xml:space="preserve">MNSL - MATERNIDADE NSA DE LOURDES </v>
          </cell>
          <cell r="F60" t="str">
            <v>ASSISTENTE ADMINISTRATIVO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2060.16</v>
          </cell>
          <cell r="N60">
            <v>2790.54</v>
          </cell>
          <cell r="O60">
            <v>313.10000000000002</v>
          </cell>
          <cell r="P60">
            <v>2477.44</v>
          </cell>
        </row>
        <row r="61">
          <cell r="B61" t="str">
            <v>JOSIMAR DIVINO DO ROSARIO</v>
          </cell>
          <cell r="C61" t="str">
            <v>MAQUEIRO</v>
          </cell>
          <cell r="D61">
            <v>5</v>
          </cell>
          <cell r="E61" t="str">
            <v xml:space="preserve">MNSL - MATERNIDADE NSA DE LOURDES </v>
          </cell>
          <cell r="F61" t="str">
            <v>MAQUEIRO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1455.96</v>
          </cell>
          <cell r="N61">
            <v>2358.98</v>
          </cell>
          <cell r="O61">
            <v>260.43</v>
          </cell>
          <cell r="P61">
            <v>2098.5500000000002</v>
          </cell>
        </row>
        <row r="62">
          <cell r="B62" t="str">
            <v>VALDERISNETE SOUZA MOURA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1455.96</v>
          </cell>
          <cell r="N62">
            <v>1984.6</v>
          </cell>
          <cell r="O62">
            <v>254.18</v>
          </cell>
          <cell r="P62">
            <v>1730.42</v>
          </cell>
        </row>
        <row r="63">
          <cell r="B63" t="str">
            <v>SAMARA ROSA DE SOUZA MARCAL</v>
          </cell>
          <cell r="C63" t="str">
            <v>ENFERMEIRO (A)</v>
          </cell>
          <cell r="D63">
            <v>5</v>
          </cell>
          <cell r="E63" t="str">
            <v xml:space="preserve">MNSL - MATERNIDADE NSA DE LOURDES </v>
          </cell>
          <cell r="F63" t="str">
            <v>ENFERMEIRO (A) OBSTETRA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3719.63</v>
          </cell>
          <cell r="N63">
            <v>4915.13</v>
          </cell>
          <cell r="O63">
            <v>1049.57</v>
          </cell>
          <cell r="P63">
            <v>3865.56</v>
          </cell>
        </row>
        <row r="64">
          <cell r="B64" t="str">
            <v>TAMMY SANTOS PIMENTA LOPES</v>
          </cell>
          <cell r="C64" t="str">
            <v>ASSISTENTE SOCIAL</v>
          </cell>
          <cell r="D64">
            <v>5</v>
          </cell>
          <cell r="E64" t="str">
            <v xml:space="preserve">MNSL - MATERNIDADE NSA DE LOURDES </v>
          </cell>
          <cell r="F64" t="str">
            <v>ASSISTENTE SOCIAL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3180.37</v>
          </cell>
          <cell r="N64">
            <v>4430.8999999999996</v>
          </cell>
          <cell r="O64">
            <v>486.78</v>
          </cell>
          <cell r="P64">
            <v>3944.12</v>
          </cell>
        </row>
        <row r="65">
          <cell r="B65" t="str">
            <v>AMANDA ALVES SILVA</v>
          </cell>
          <cell r="C65" t="str">
            <v>ASSISTENTE</v>
          </cell>
          <cell r="D65">
            <v>5</v>
          </cell>
          <cell r="E65" t="str">
            <v xml:space="preserve">MNSL - MATERNIDADE NSA DE LOURDES </v>
          </cell>
          <cell r="F65" t="str">
            <v>ASSISTENTE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4</v>
          </cell>
          <cell r="L65">
            <v>0</v>
          </cell>
          <cell r="M65">
            <v>2060.16</v>
          </cell>
          <cell r="N65">
            <v>3465.93</v>
          </cell>
          <cell r="O65">
            <v>338.74</v>
          </cell>
          <cell r="P65">
            <v>3127.19</v>
          </cell>
        </row>
        <row r="66">
          <cell r="B66" t="str">
            <v>AMANDA VENTURA DA SILVA</v>
          </cell>
          <cell r="C66" t="str">
            <v>TÉCNICO (A)</v>
          </cell>
          <cell r="D66">
            <v>5</v>
          </cell>
          <cell r="E66" t="str">
            <v xml:space="preserve">MNSL - MATERNIDADE NSA DE LOURDES </v>
          </cell>
          <cell r="F66" t="str">
            <v>TECNICO (A) DE LABORATORIO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2512.5</v>
          </cell>
          <cell r="N66">
            <v>3377.4</v>
          </cell>
          <cell r="O66">
            <v>253.08</v>
          </cell>
          <cell r="P66">
            <v>3124.32</v>
          </cell>
        </row>
        <row r="67">
          <cell r="B67" t="str">
            <v>WERISSON SOUZA DA SILVA</v>
          </cell>
          <cell r="C67" t="str">
            <v>PORTEIRO</v>
          </cell>
          <cell r="D67">
            <v>5</v>
          </cell>
          <cell r="E67" t="str">
            <v xml:space="preserve">MNSL - MATERNIDADE NSA DE LOURDES </v>
          </cell>
          <cell r="F67" t="str">
            <v>AGENTE DE PORTARIA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1558.22</v>
          </cell>
          <cell r="N67">
            <v>2207.4</v>
          </cell>
          <cell r="O67">
            <v>243.54</v>
          </cell>
          <cell r="P67">
            <v>1963.86</v>
          </cell>
        </row>
        <row r="68">
          <cell r="B68" t="str">
            <v>LEANDRO PEREIRA DA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ADMINISTRATIVO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1978.76</v>
          </cell>
          <cell r="N68">
            <v>2853.63</v>
          </cell>
          <cell r="O68">
            <v>309.95</v>
          </cell>
          <cell r="P68">
            <v>2543.6799999999998</v>
          </cell>
        </row>
        <row r="69">
          <cell r="B69" t="str">
            <v>CICERA CELIA CABRAL DE OLIVEIRA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1455.96</v>
          </cell>
          <cell r="N69">
            <v>2196.37</v>
          </cell>
          <cell r="O69">
            <v>254.18</v>
          </cell>
          <cell r="P69">
            <v>1942.19</v>
          </cell>
        </row>
        <row r="70">
          <cell r="B70" t="str">
            <v>SILMARA DE JESUS FERREIRA PEREIRA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1455.96</v>
          </cell>
          <cell r="N70">
            <v>2029.23</v>
          </cell>
          <cell r="O70">
            <v>230.89</v>
          </cell>
          <cell r="P70">
            <v>1798.34</v>
          </cell>
        </row>
        <row r="71">
          <cell r="B71" t="str">
            <v>ERINELDE FERREIRA MENDES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1455.96</v>
          </cell>
          <cell r="N71">
            <v>2165.77</v>
          </cell>
          <cell r="O71">
            <v>162.06</v>
          </cell>
          <cell r="P71">
            <v>2003.71</v>
          </cell>
        </row>
        <row r="72">
          <cell r="B72" t="str">
            <v>WEVERTON JUNIOR PEREIRA GOMES</v>
          </cell>
          <cell r="C72" t="str">
            <v>PORTEIRO</v>
          </cell>
          <cell r="D72">
            <v>5</v>
          </cell>
          <cell r="E72" t="str">
            <v xml:space="preserve">MNSL - MATERNIDADE NSA DE LOURDES </v>
          </cell>
          <cell r="F72" t="str">
            <v>AGENTE DE PORTARIA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1558.22</v>
          </cell>
          <cell r="N72">
            <v>1922.65</v>
          </cell>
          <cell r="O72">
            <v>204.88</v>
          </cell>
          <cell r="P72">
            <v>1717.77</v>
          </cell>
        </row>
        <row r="73">
          <cell r="B73" t="str">
            <v>JUNIOR GOMES DA SILVA</v>
          </cell>
          <cell r="C73" t="str">
            <v>ASSISTENTE</v>
          </cell>
          <cell r="D73">
            <v>5</v>
          </cell>
          <cell r="E73" t="str">
            <v xml:space="preserve">MNSL - MATERNIDADE NSA DE LOURDES 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4209.71</v>
          </cell>
          <cell r="O73">
            <v>470.41</v>
          </cell>
          <cell r="P73">
            <v>3739.3</v>
          </cell>
        </row>
        <row r="74">
          <cell r="B74" t="str">
            <v>FELIPE AUGUSTO MACIEL RODRIGUES</v>
          </cell>
          <cell r="C74" t="str">
            <v>PORTEIRO</v>
          </cell>
          <cell r="D74">
            <v>5</v>
          </cell>
          <cell r="E74" t="str">
            <v xml:space="preserve">MNSL - MATERNIDADE NSA DE LOURDES </v>
          </cell>
          <cell r="F74" t="str">
            <v>AGENTE DE PORTARIA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1558.22</v>
          </cell>
          <cell r="N74">
            <v>2213.08</v>
          </cell>
          <cell r="O74">
            <v>243.29</v>
          </cell>
          <cell r="P74">
            <v>1969.79</v>
          </cell>
        </row>
        <row r="75">
          <cell r="B75" t="str">
            <v>FABIO MARCIO VIEIRA</v>
          </cell>
          <cell r="C75" t="str">
            <v>ASSISTENTE</v>
          </cell>
          <cell r="D75">
            <v>5</v>
          </cell>
          <cell r="E75" t="str">
            <v xml:space="preserve">MNSL - MATERNIDADE NSA DE LOURDES </v>
          </cell>
          <cell r="F75" t="str">
            <v>ASSISTENTE DE CUSTOS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2473.4299999999998</v>
          </cell>
          <cell r="N75">
            <v>3034.19</v>
          </cell>
          <cell r="O75">
            <v>212.55</v>
          </cell>
          <cell r="P75">
            <v>2821.64</v>
          </cell>
        </row>
        <row r="76">
          <cell r="B76" t="str">
            <v>NATHALIA KARINNY MARANHAO DE SOUSA COELHO</v>
          </cell>
          <cell r="C76" t="str">
            <v>FISIOTERAPEUTA</v>
          </cell>
          <cell r="D76">
            <v>5</v>
          </cell>
          <cell r="E76" t="str">
            <v xml:space="preserve">MNSL - MATERNIDADE NSA DE LOURDES </v>
          </cell>
          <cell r="F76" t="str">
            <v>FISIOTERAPEUTA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2736.27</v>
          </cell>
          <cell r="N76">
            <v>3255.88</v>
          </cell>
          <cell r="O76">
            <v>321.91000000000003</v>
          </cell>
          <cell r="P76">
            <v>2933.97</v>
          </cell>
        </row>
        <row r="77">
          <cell r="B77" t="str">
            <v>MARIA LUIZA SARAIVA DOS SANTOS BASTOS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1455.96</v>
          </cell>
          <cell r="N77">
            <v>2318.56</v>
          </cell>
          <cell r="O77">
            <v>253.86</v>
          </cell>
          <cell r="P77">
            <v>2064.6999999999998</v>
          </cell>
        </row>
        <row r="78">
          <cell r="B78" t="str">
            <v>MARIA DOS REIS GOMES DE OLIVEIRA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1455.96</v>
          </cell>
          <cell r="N78">
            <v>2319.9699999999998</v>
          </cell>
          <cell r="O78">
            <v>253.92</v>
          </cell>
          <cell r="P78">
            <v>2066.0500000000002</v>
          </cell>
        </row>
        <row r="79">
          <cell r="B79" t="str">
            <v>ANTONIA DE MELO SILVA</v>
          </cell>
          <cell r="C79" t="str">
            <v>LÍDER</v>
          </cell>
          <cell r="D79">
            <v>5</v>
          </cell>
          <cell r="E79" t="str">
            <v xml:space="preserve">MNSL - MATERNIDADE NSA DE LOURDES </v>
          </cell>
          <cell r="F79" t="str">
            <v>LIDER DE HIGIENIZACAO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2060.16</v>
          </cell>
          <cell r="N79">
            <v>2854.69</v>
          </cell>
          <cell r="O79">
            <v>352.53</v>
          </cell>
          <cell r="P79">
            <v>2502.16</v>
          </cell>
        </row>
        <row r="80">
          <cell r="B80" t="str">
            <v>ANTONIA ANTAO DE SOUSA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1455.96</v>
          </cell>
          <cell r="N80">
            <v>2315.42</v>
          </cell>
          <cell r="O80">
            <v>254.75</v>
          </cell>
          <cell r="P80">
            <v>2060.67</v>
          </cell>
        </row>
        <row r="81">
          <cell r="B81" t="str">
            <v>ELIENI MARIA DE LIMA PAZ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1455.96</v>
          </cell>
          <cell r="N81">
            <v>2358.14</v>
          </cell>
          <cell r="O81">
            <v>257.25</v>
          </cell>
          <cell r="P81">
            <v>2100.89</v>
          </cell>
        </row>
        <row r="82">
          <cell r="B82" t="str">
            <v>JOSEFA DE SOUZA OLIVEIRA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1455.96</v>
          </cell>
          <cell r="N82">
            <v>2298.98</v>
          </cell>
          <cell r="O82">
            <v>252.3</v>
          </cell>
          <cell r="P82">
            <v>2046.68</v>
          </cell>
        </row>
        <row r="83">
          <cell r="B83" t="str">
            <v>JAILMA DE JESUS ROCHA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1455.96</v>
          </cell>
          <cell r="N83">
            <v>2073.06</v>
          </cell>
          <cell r="O83">
            <v>229.18</v>
          </cell>
          <cell r="P83">
            <v>1843.88</v>
          </cell>
        </row>
        <row r="84">
          <cell r="B84" t="str">
            <v>MARIA APARECIDA GUEDES DA SILVA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1455.96</v>
          </cell>
          <cell r="N84">
            <v>2310.4899999999998</v>
          </cell>
          <cell r="O84">
            <v>253.42</v>
          </cell>
          <cell r="P84">
            <v>2057.0700000000002</v>
          </cell>
        </row>
        <row r="85">
          <cell r="B85" t="str">
            <v>ROSANGELA LOPES LIBERATO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1455.96</v>
          </cell>
          <cell r="N85">
            <v>2304.79</v>
          </cell>
          <cell r="O85">
            <v>277.94</v>
          </cell>
          <cell r="P85">
            <v>2026.85</v>
          </cell>
        </row>
        <row r="86">
          <cell r="B86" t="str">
            <v>RUTILEIA DOS SANTOS SILVA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D</v>
          </cell>
          <cell r="I86">
            <v>1931.91</v>
          </cell>
          <cell r="J86">
            <v>2024</v>
          </cell>
          <cell r="K86">
            <v>4</v>
          </cell>
          <cell r="L86">
            <v>603.72</v>
          </cell>
          <cell r="M86">
            <v>1455.96</v>
          </cell>
          <cell r="N86">
            <v>3561.95</v>
          </cell>
          <cell r="O86">
            <v>3561.95</v>
          </cell>
          <cell r="P86">
            <v>0</v>
          </cell>
        </row>
        <row r="87">
          <cell r="B87" t="str">
            <v>VALDIVINO CRISPIM DE SOUZA</v>
          </cell>
          <cell r="C87" t="str">
            <v>MAQUEIRO</v>
          </cell>
          <cell r="D87">
            <v>5</v>
          </cell>
          <cell r="E87" t="str">
            <v xml:space="preserve">MNSL - MATERNIDADE NSA DE LOURDES </v>
          </cell>
          <cell r="F87" t="str">
            <v>MAQUEIRO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1455.96</v>
          </cell>
          <cell r="N87">
            <v>2011.02</v>
          </cell>
          <cell r="O87">
            <v>229.18</v>
          </cell>
          <cell r="P87">
            <v>1781.84</v>
          </cell>
        </row>
        <row r="88">
          <cell r="B88" t="str">
            <v>VANESSA ALVES DE LIMA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1455.96</v>
          </cell>
          <cell r="N88">
            <v>2334.9499999999998</v>
          </cell>
          <cell r="O88">
            <v>255.18</v>
          </cell>
          <cell r="P88">
            <v>2079.77</v>
          </cell>
        </row>
        <row r="89">
          <cell r="B89" t="str">
            <v>VALDIR CRISPIM DE SOUSA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4</v>
          </cell>
          <cell r="L89">
            <v>0</v>
          </cell>
          <cell r="M89">
            <v>1455.96</v>
          </cell>
          <cell r="N89">
            <v>2011.02</v>
          </cell>
          <cell r="O89">
            <v>229.18</v>
          </cell>
          <cell r="P89">
            <v>1781.84</v>
          </cell>
        </row>
        <row r="90">
          <cell r="B90" t="str">
            <v>MANOEL DA SILVA SANTANA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1455.96</v>
          </cell>
          <cell r="N90">
            <v>2072.8000000000002</v>
          </cell>
          <cell r="O90">
            <v>254.18</v>
          </cell>
          <cell r="P90">
            <v>1818.62</v>
          </cell>
        </row>
        <row r="91">
          <cell r="B91" t="str">
            <v>MATHEUS VINICIUS CARVALHO DE AMORIM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1455.96</v>
          </cell>
          <cell r="N91">
            <v>2324.1799999999998</v>
          </cell>
          <cell r="O91">
            <v>254.6</v>
          </cell>
          <cell r="P91">
            <v>2069.58</v>
          </cell>
        </row>
        <row r="92">
          <cell r="B92" t="str">
            <v>ROBERTO ELIAS DOS SANTOS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2060.16</v>
          </cell>
          <cell r="N92">
            <v>2989.2</v>
          </cell>
          <cell r="O92">
            <v>214.71</v>
          </cell>
          <cell r="P92">
            <v>2774.49</v>
          </cell>
        </row>
        <row r="93">
          <cell r="B93" t="str">
            <v>IVALDA PEREIRA MARTINS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3315.4</v>
          </cell>
          <cell r="O93">
            <v>366.23</v>
          </cell>
          <cell r="P93">
            <v>2949.17</v>
          </cell>
        </row>
        <row r="94">
          <cell r="B94" t="str">
            <v>SAMUEL SOUZA ALVES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LABORATORIO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2512.5</v>
          </cell>
          <cell r="N94">
            <v>3479.13</v>
          </cell>
          <cell r="O94">
            <v>268.83</v>
          </cell>
          <cell r="P94">
            <v>3210.3</v>
          </cell>
        </row>
        <row r="95">
          <cell r="B95" t="str">
            <v>ALEXSANDER REZENDE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2060.16</v>
          </cell>
          <cell r="N95">
            <v>3005.44</v>
          </cell>
          <cell r="O95">
            <v>211.62</v>
          </cell>
          <cell r="P95">
            <v>2793.82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2260.13</v>
          </cell>
          <cell r="N96">
            <v>3646.98</v>
          </cell>
          <cell r="O96">
            <v>281.99</v>
          </cell>
          <cell r="P96">
            <v>3364.99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4</v>
          </cell>
          <cell r="L98">
            <v>0</v>
          </cell>
          <cell r="M98">
            <v>3085</v>
          </cell>
          <cell r="N98">
            <v>3521.65</v>
          </cell>
          <cell r="O98">
            <v>383.49</v>
          </cell>
          <cell r="P98">
            <v>3138.16</v>
          </cell>
        </row>
        <row r="99">
          <cell r="B99" t="str">
            <v>ANA CLARA LIMA GUIMARAES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D</v>
          </cell>
          <cell r="I99">
            <v>6260.7</v>
          </cell>
          <cell r="J99">
            <v>2024</v>
          </cell>
          <cell r="K99">
            <v>4</v>
          </cell>
          <cell r="L99">
            <v>1467.35</v>
          </cell>
          <cell r="M99">
            <v>3085</v>
          </cell>
          <cell r="N99">
            <v>13010.52</v>
          </cell>
          <cell r="O99">
            <v>13010.52</v>
          </cell>
          <cell r="P99">
            <v>0</v>
          </cell>
        </row>
        <row r="100">
          <cell r="B100" t="str">
            <v>JESSICA FERNANDA DA SILVA OLIVEIRA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3085</v>
          </cell>
          <cell r="N100">
            <v>2347.77</v>
          </cell>
          <cell r="O100">
            <v>190.11</v>
          </cell>
          <cell r="P100">
            <v>2157.66</v>
          </cell>
        </row>
        <row r="101">
          <cell r="B101" t="str">
            <v>GABRIELA DE FREITAS LOPES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E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2060.16</v>
          </cell>
          <cell r="N101">
            <v>3123.7</v>
          </cell>
          <cell r="O101">
            <v>224.02</v>
          </cell>
          <cell r="P101">
            <v>2899.68</v>
          </cell>
        </row>
        <row r="102">
          <cell r="B102" t="str">
            <v>OZAILDE FERREIRA REIS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2060.16</v>
          </cell>
          <cell r="N102">
            <v>2865.89</v>
          </cell>
          <cell r="O102">
            <v>198.92</v>
          </cell>
          <cell r="P102">
            <v>2666.97</v>
          </cell>
        </row>
        <row r="103">
          <cell r="B103" t="str">
            <v>BARBARA DOS SANTOS NEVES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3455.21</v>
          </cell>
          <cell r="O103">
            <v>258.57</v>
          </cell>
          <cell r="P103">
            <v>3196.64</v>
          </cell>
        </row>
        <row r="104">
          <cell r="B104" t="str">
            <v>MARIA APARECIDA RODRIGUES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3140.06</v>
          </cell>
          <cell r="O104">
            <v>219.36</v>
          </cell>
          <cell r="P104">
            <v>2920.7</v>
          </cell>
        </row>
        <row r="105">
          <cell r="B105" t="str">
            <v>LETICIA DOS SANTOS CAMPOS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 OBSTETRA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3719.63</v>
          </cell>
          <cell r="N105">
            <v>4559.97</v>
          </cell>
          <cell r="O105">
            <v>634.29999999999995</v>
          </cell>
          <cell r="P105">
            <v>3925.67</v>
          </cell>
        </row>
        <row r="106">
          <cell r="B106" t="str">
            <v>MARIANA CAIXETA BASTOS</v>
          </cell>
          <cell r="C106" t="str">
            <v>ASSISTENTE SOCIAL</v>
          </cell>
          <cell r="D106">
            <v>5</v>
          </cell>
          <cell r="E106" t="str">
            <v xml:space="preserve">MNSL - MATERNIDADE NSA DE LOURDES </v>
          </cell>
          <cell r="F106" t="str">
            <v>ASSISTENTE SOCIAL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3180.37</v>
          </cell>
          <cell r="N106">
            <v>4557.03</v>
          </cell>
          <cell r="O106">
            <v>486.78</v>
          </cell>
          <cell r="P106">
            <v>4070.25</v>
          </cell>
        </row>
        <row r="107">
          <cell r="B107" t="str">
            <v>WILLIAM PAULINO E SILVA</v>
          </cell>
          <cell r="C107" t="str">
            <v>ASSISTENTE</v>
          </cell>
          <cell r="D107">
            <v>5</v>
          </cell>
          <cell r="E107" t="str">
            <v xml:space="preserve">MNSL - MATERNIDADE NSA DE LOURDES </v>
          </cell>
          <cell r="F107" t="str">
            <v>ASSISTENTE ADMINISTRATIVO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4</v>
          </cell>
          <cell r="L107">
            <v>0</v>
          </cell>
          <cell r="M107">
            <v>2060.16</v>
          </cell>
          <cell r="N107">
            <v>3319.43</v>
          </cell>
          <cell r="O107">
            <v>359.58</v>
          </cell>
          <cell r="P107">
            <v>2959.85</v>
          </cell>
        </row>
        <row r="108">
          <cell r="B108" t="str">
            <v>MARIA CLARA PIRES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RADIOLOGIA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2824.64</v>
          </cell>
          <cell r="N108">
            <v>3954.5</v>
          </cell>
          <cell r="O108">
            <v>500.36</v>
          </cell>
          <cell r="P108">
            <v>3454.14</v>
          </cell>
        </row>
        <row r="109">
          <cell r="B109" t="str">
            <v>ALENICE LIMA DE ALMEIDA</v>
          </cell>
          <cell r="C109" t="str">
            <v>TÉCNICO (A)</v>
          </cell>
          <cell r="D109">
            <v>5</v>
          </cell>
          <cell r="E109" t="str">
            <v xml:space="preserve">MNSL - MATERNIDADE NSA DE LOURDES </v>
          </cell>
          <cell r="F109" t="str">
            <v>TECNICO (A) DE ENFERMAGEM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2060.16</v>
          </cell>
          <cell r="N109">
            <v>3015.9</v>
          </cell>
          <cell r="O109">
            <v>211.62</v>
          </cell>
          <cell r="P109">
            <v>2804.28</v>
          </cell>
        </row>
        <row r="110">
          <cell r="B110" t="str">
            <v>ANA LUCIA SILVA SANTOS</v>
          </cell>
          <cell r="C110" t="str">
            <v>AUXILIAR</v>
          </cell>
          <cell r="D110">
            <v>5</v>
          </cell>
          <cell r="E110" t="str">
            <v xml:space="preserve">MNSL - MATERNIDADE NSA DE LOURDES </v>
          </cell>
          <cell r="F110" t="str">
            <v>AUXILIAR DE LABORATORIO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1455.96</v>
          </cell>
          <cell r="N110">
            <v>1868.68</v>
          </cell>
          <cell r="O110">
            <v>229.18</v>
          </cell>
          <cell r="P110">
            <v>1639.5</v>
          </cell>
        </row>
        <row r="111">
          <cell r="B111" t="str">
            <v>MARIA SANTANA DE SOUZA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3911.89</v>
          </cell>
          <cell r="O111">
            <v>488.86</v>
          </cell>
          <cell r="P111">
            <v>3423.03</v>
          </cell>
        </row>
        <row r="112">
          <cell r="B112" t="str">
            <v>FERNANDA OLIVEIRA DA SILVA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3085</v>
          </cell>
          <cell r="N112">
            <v>3521.65</v>
          </cell>
          <cell r="O112">
            <v>383.49</v>
          </cell>
          <cell r="P112">
            <v>3138.16</v>
          </cell>
        </row>
        <row r="113">
          <cell r="B113" t="str">
            <v>BRUNA VICTOR FERREIRA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3085</v>
          </cell>
          <cell r="N113">
            <v>4052.88</v>
          </cell>
          <cell r="O113">
            <v>527.98</v>
          </cell>
          <cell r="P113">
            <v>3524.9</v>
          </cell>
        </row>
        <row r="114">
          <cell r="B114" t="str">
            <v>GLEICE APARECIDA RODRIGUES</v>
          </cell>
          <cell r="C114" t="str">
            <v>FISIOTERAPEUTA</v>
          </cell>
          <cell r="D114">
            <v>5</v>
          </cell>
          <cell r="E114" t="str">
            <v xml:space="preserve">MNSL - MATERNIDADE NSA DE LOURDES </v>
          </cell>
          <cell r="F114" t="str">
            <v>FISIOTERAPEUTA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2736.27</v>
          </cell>
          <cell r="N114">
            <v>3747.91</v>
          </cell>
          <cell r="O114">
            <v>444.58</v>
          </cell>
          <cell r="P114">
            <v>3303.33</v>
          </cell>
        </row>
        <row r="115">
          <cell r="B115" t="str">
            <v>FERNANDA MARINHO LIMA</v>
          </cell>
          <cell r="C115" t="str">
            <v>FARMACÊUTICO</v>
          </cell>
          <cell r="D115">
            <v>5</v>
          </cell>
          <cell r="E115" t="str">
            <v xml:space="preserve">MNSL - MATERNIDADE NSA DE LOURDES </v>
          </cell>
          <cell r="F115" t="str">
            <v>FARMACEUTICO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3334.23</v>
          </cell>
          <cell r="N115">
            <v>4353.29</v>
          </cell>
          <cell r="O115">
            <v>744.74</v>
          </cell>
          <cell r="P115">
            <v>3608.55</v>
          </cell>
        </row>
        <row r="116">
          <cell r="B116" t="str">
            <v>KELLY RODRIGUES DOS SANTOS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3719.63</v>
          </cell>
          <cell r="N116">
            <v>4559.97</v>
          </cell>
          <cell r="O116">
            <v>674.9</v>
          </cell>
          <cell r="P116">
            <v>3885.07</v>
          </cell>
        </row>
        <row r="117">
          <cell r="B117" t="str">
            <v>FRANCISCA FRANCINEIA DOS SANTOS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3719.63</v>
          </cell>
          <cell r="N117">
            <v>5193.1000000000004</v>
          </cell>
          <cell r="O117">
            <v>961.63</v>
          </cell>
          <cell r="P117">
            <v>4231.47</v>
          </cell>
        </row>
        <row r="118">
          <cell r="B118" t="str">
            <v>GABRIELA DOS ANJOS CARVALHO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E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3085</v>
          </cell>
          <cell r="N118">
            <v>3601.72</v>
          </cell>
          <cell r="O118">
            <v>383.3</v>
          </cell>
          <cell r="P118">
            <v>3218.42</v>
          </cell>
        </row>
        <row r="119">
          <cell r="B119" t="str">
            <v>ANA CAROLINA BORGES RODRIGUES QUINTANILHA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3085</v>
          </cell>
          <cell r="N119">
            <v>3852.66</v>
          </cell>
          <cell r="O119">
            <v>586.47</v>
          </cell>
          <cell r="P119">
            <v>3266.19</v>
          </cell>
        </row>
        <row r="120">
          <cell r="B120" t="str">
            <v>SUSY XAVIER SILVA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3085</v>
          </cell>
          <cell r="N120">
            <v>3929.8</v>
          </cell>
          <cell r="O120">
            <v>493.7</v>
          </cell>
          <cell r="P120">
            <v>3436.1</v>
          </cell>
        </row>
        <row r="121">
          <cell r="B121" t="str">
            <v>TIAGO PEREIRA DE SANT ANA</v>
          </cell>
          <cell r="C121" t="str">
            <v>ANALISTA</v>
          </cell>
          <cell r="D121">
            <v>5</v>
          </cell>
          <cell r="E121" t="str">
            <v xml:space="preserve">MNSL - MATERNIDADE NSA DE LOURDES </v>
          </cell>
          <cell r="F121" t="str">
            <v>ANALISTA ADMINISTRATIVO PLENO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4122.4399999999996</v>
          </cell>
          <cell r="N121">
            <v>5179.24</v>
          </cell>
          <cell r="O121">
            <v>1641.35</v>
          </cell>
          <cell r="P121">
            <v>3537.89</v>
          </cell>
        </row>
        <row r="122">
          <cell r="B122" t="str">
            <v>GERALDA DIVINA DOS SANTOS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2060.16</v>
          </cell>
          <cell r="N122">
            <v>2773.78</v>
          </cell>
          <cell r="O122">
            <v>402.82</v>
          </cell>
          <cell r="P122">
            <v>2370.96</v>
          </cell>
        </row>
        <row r="123">
          <cell r="B123" t="str">
            <v>KAYLANE VITORIA SANTOS CARNEIRO</v>
          </cell>
          <cell r="C123" t="str">
            <v>ASSISTENTE</v>
          </cell>
          <cell r="D123">
            <v>5</v>
          </cell>
          <cell r="E123" t="str">
            <v xml:space="preserve">MNSL - MATERNIDADE NSA DE LOURDES 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2873.9</v>
          </cell>
          <cell r="O123">
            <v>322.52999999999997</v>
          </cell>
          <cell r="P123">
            <v>2551.37</v>
          </cell>
        </row>
        <row r="124">
          <cell r="B124" t="str">
            <v>BRENDA CASTILHO NERIS</v>
          </cell>
          <cell r="C124" t="str">
            <v>ENFERMEIRO (A)</v>
          </cell>
          <cell r="D124">
            <v>5</v>
          </cell>
          <cell r="E124" t="str">
            <v xml:space="preserve">MNSL - MATERNIDADE NSA DE LOURDES 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3771.03</v>
          </cell>
          <cell r="N124">
            <v>4241.9799999999996</v>
          </cell>
          <cell r="O124">
            <v>582.82000000000005</v>
          </cell>
          <cell r="P124">
            <v>3659.16</v>
          </cell>
        </row>
        <row r="125">
          <cell r="B125" t="str">
            <v>WINNY SILVEIRA ARANTES ALCOVIAS</v>
          </cell>
          <cell r="C125" t="str">
            <v>COORDENADOR (A)</v>
          </cell>
          <cell r="D125">
            <v>5</v>
          </cell>
          <cell r="E125" t="str">
            <v xml:space="preserve">MNSL - MATERNIDADE NSA DE LOURDES </v>
          </cell>
          <cell r="F125" t="str">
            <v>COORDENADOR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3428.2</v>
          </cell>
          <cell r="N125">
            <v>4882.01</v>
          </cell>
          <cell r="O125">
            <v>810.89</v>
          </cell>
          <cell r="P125">
            <v>4071.12</v>
          </cell>
        </row>
        <row r="126">
          <cell r="B126" t="str">
            <v>ALESSANDRA MORAIS PINHEIRO NOLASCO</v>
          </cell>
          <cell r="C126" t="str">
            <v>ENFERMEIRO (A)</v>
          </cell>
          <cell r="D126">
            <v>5</v>
          </cell>
          <cell r="E126" t="str">
            <v xml:space="preserve">MNSL - MATERNIDADE NSA DE LOURDES 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3085</v>
          </cell>
          <cell r="N126">
            <v>3602.23</v>
          </cell>
          <cell r="O126">
            <v>405.25</v>
          </cell>
          <cell r="P126">
            <v>3196.98</v>
          </cell>
        </row>
        <row r="127">
          <cell r="B127" t="str">
            <v>DAYANNA MOTA DA SILVA</v>
          </cell>
          <cell r="C127" t="str">
            <v>TÉCNICO (A)</v>
          </cell>
          <cell r="D127">
            <v>5</v>
          </cell>
          <cell r="E127" t="str">
            <v xml:space="preserve">MNSL - MATERNIDADE NSA DE LOURDES </v>
          </cell>
          <cell r="F127" t="str">
            <v>TECNICO (A) DE LABORATORIO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2512.5</v>
          </cell>
          <cell r="N127">
            <v>3441.06</v>
          </cell>
          <cell r="O127">
            <v>249.28</v>
          </cell>
          <cell r="P127">
            <v>3191.78</v>
          </cell>
        </row>
        <row r="128">
          <cell r="B128" t="str">
            <v>NAYANNY CHRISTYNA FLORIANO BISPO</v>
          </cell>
          <cell r="C128" t="str">
            <v>FISIOTERAPEUTA</v>
          </cell>
          <cell r="D128">
            <v>5</v>
          </cell>
          <cell r="E128" t="str">
            <v xml:space="preserve">MNSL - MATERNIDADE NSA DE LOURDES </v>
          </cell>
          <cell r="F128" t="str">
            <v>FISIOTERAPEUTA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2736.27</v>
          </cell>
          <cell r="N128">
            <v>3255.88</v>
          </cell>
          <cell r="O128">
            <v>314.11</v>
          </cell>
          <cell r="P128">
            <v>2941.77</v>
          </cell>
        </row>
        <row r="129">
          <cell r="B129" t="str">
            <v>EDNA CAIXETA ALVES DOS SANTOS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2060.16</v>
          </cell>
          <cell r="N129">
            <v>3459.15</v>
          </cell>
          <cell r="O129">
            <v>253.43</v>
          </cell>
          <cell r="P129">
            <v>3205.72</v>
          </cell>
        </row>
        <row r="130">
          <cell r="B130" t="str">
            <v>MATHEUS RODRIGUES PEREIRA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ADMINISTRATIVO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2060.16</v>
          </cell>
          <cell r="N130">
            <v>2946.42</v>
          </cell>
          <cell r="O130">
            <v>203.69</v>
          </cell>
          <cell r="P130">
            <v>2742.73</v>
          </cell>
        </row>
        <row r="131">
          <cell r="B131" t="str">
            <v>YASMIN ALVES BORBA NETO</v>
          </cell>
          <cell r="C131" t="str">
            <v>TÉCNICO (A)</v>
          </cell>
          <cell r="D131">
            <v>5</v>
          </cell>
          <cell r="E131" t="str">
            <v xml:space="preserve">MNSL - MATERNIDADE NSA DE LOURDES 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2060.16</v>
          </cell>
          <cell r="N131">
            <v>2779.26</v>
          </cell>
          <cell r="O131">
            <v>194.98</v>
          </cell>
          <cell r="P131">
            <v>2584.2800000000002</v>
          </cell>
        </row>
        <row r="132">
          <cell r="B132" t="str">
            <v>JULIANA PAIXAO SILVA PINTO</v>
          </cell>
          <cell r="C132" t="str">
            <v>DIRETOR (A)</v>
          </cell>
          <cell r="D132">
            <v>5</v>
          </cell>
          <cell r="E132" t="str">
            <v xml:space="preserve">MNSL - MATERNIDADE NSA DE LOURDES </v>
          </cell>
          <cell r="F132" t="str">
            <v>DIRETOR (A) OPERACIONAL</v>
          </cell>
          <cell r="G132" t="str">
            <v>N</v>
          </cell>
          <cell r="H132" t="str">
            <v>D</v>
          </cell>
          <cell r="I132">
            <v>30298.04</v>
          </cell>
          <cell r="J132">
            <v>2024</v>
          </cell>
          <cell r="K132">
            <v>4</v>
          </cell>
          <cell r="L132">
            <v>6301.31</v>
          </cell>
          <cell r="M132">
            <v>14134.05</v>
          </cell>
          <cell r="N132">
            <v>69823.240000000005</v>
          </cell>
          <cell r="O132">
            <v>69823.240000000005</v>
          </cell>
          <cell r="P132">
            <v>0</v>
          </cell>
        </row>
        <row r="133">
          <cell r="B133" t="str">
            <v>GUILHERME GUERRA NEVES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2884.78</v>
          </cell>
          <cell r="O133">
            <v>322.52999999999997</v>
          </cell>
          <cell r="P133">
            <v>2562.25</v>
          </cell>
        </row>
        <row r="134">
          <cell r="B134" t="str">
            <v>ANA MARIA DIAS FERNANDES</v>
          </cell>
          <cell r="C134" t="str">
            <v>ENFERMEIRO (A)</v>
          </cell>
          <cell r="D134">
            <v>5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3085</v>
          </cell>
          <cell r="N134">
            <v>2114.66</v>
          </cell>
          <cell r="O134">
            <v>176.31</v>
          </cell>
          <cell r="P134">
            <v>1938.35</v>
          </cell>
        </row>
        <row r="135">
          <cell r="B135" t="str">
            <v>JOSE FRANCISCO DE OLIVEIRA DANTAS</v>
          </cell>
          <cell r="C135" t="str">
            <v>ASSISTENTE</v>
          </cell>
          <cell r="D135">
            <v>5</v>
          </cell>
          <cell r="E135" t="str">
            <v xml:space="preserve">MNSL - MATERNIDADE NSA DE LOURDES </v>
          </cell>
          <cell r="F135" t="str">
            <v>ASSISTENTE PATRIMONIAL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2060.16</v>
          </cell>
          <cell r="N135">
            <v>2877.46</v>
          </cell>
          <cell r="O135">
            <v>347.53</v>
          </cell>
          <cell r="P135">
            <v>2529.9299999999998</v>
          </cell>
        </row>
        <row r="136">
          <cell r="B136" t="str">
            <v>GABRIEL ANTONIO DE OLIVEIRA</v>
          </cell>
          <cell r="C136" t="str">
            <v>BIOMÉDICO (A)</v>
          </cell>
          <cell r="D136">
            <v>5</v>
          </cell>
          <cell r="E136" t="str">
            <v xml:space="preserve">MNSL - MATERNIDADE NSA DE LOURDES </v>
          </cell>
          <cell r="F136" t="str">
            <v>BIOMEDICO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3153.36</v>
          </cell>
          <cell r="N136">
            <v>5306.86</v>
          </cell>
          <cell r="O136">
            <v>923.98</v>
          </cell>
          <cell r="P136">
            <v>4382.88</v>
          </cell>
        </row>
        <row r="137">
          <cell r="B137" t="str">
            <v>DALLILA RODRIGUES DA SILVA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3472.39</v>
          </cell>
          <cell r="O137">
            <v>258.02999999999997</v>
          </cell>
          <cell r="P137">
            <v>3214.36</v>
          </cell>
        </row>
        <row r="138">
          <cell r="B138" t="str">
            <v>CARLA CRISTINA SANTOS DA SILVA</v>
          </cell>
          <cell r="C138" t="str">
            <v>COORDENADOR (A)</v>
          </cell>
          <cell r="D138">
            <v>5</v>
          </cell>
          <cell r="E138" t="str">
            <v xml:space="preserve">MNSL - MATERNIDADE NSA DE LOURDES </v>
          </cell>
          <cell r="F138" t="str">
            <v>COORDENADOR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3428.2</v>
          </cell>
          <cell r="N138">
            <v>5224.83</v>
          </cell>
          <cell r="O138">
            <v>853.97</v>
          </cell>
          <cell r="P138">
            <v>4370.8599999999997</v>
          </cell>
        </row>
        <row r="139">
          <cell r="B139" t="str">
            <v>CARLOS AUGUSTO PEREIRA SILVA</v>
          </cell>
          <cell r="C139" t="str">
            <v>AUXILIAR</v>
          </cell>
          <cell r="D139">
            <v>5</v>
          </cell>
          <cell r="E139" t="str">
            <v xml:space="preserve">MNSL - MATERNIDADE NSA DE LOURDES </v>
          </cell>
          <cell r="F139" t="str">
            <v>OFICIAL DE MANUTENÇÃO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2260.13</v>
          </cell>
          <cell r="N139">
            <v>3669.89</v>
          </cell>
          <cell r="O139">
            <v>437.6</v>
          </cell>
          <cell r="P139">
            <v>3232.29</v>
          </cell>
        </row>
        <row r="140">
          <cell r="B140" t="str">
            <v>PAULA CHRISTINA CANDIDA BARROS</v>
          </cell>
          <cell r="C140" t="str">
            <v>ENFERMEIRO (A)</v>
          </cell>
          <cell r="D140">
            <v>5</v>
          </cell>
          <cell r="E140" t="str">
            <v xml:space="preserve">MNSL - MATERNIDADE NSA DE LOURDES </v>
          </cell>
          <cell r="F140" t="str">
            <v>ENFERMEIRO (A)</v>
          </cell>
          <cell r="G140" t="str">
            <v>N</v>
          </cell>
          <cell r="H140" t="str">
            <v>E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3085</v>
          </cell>
          <cell r="N140">
            <v>3521.65</v>
          </cell>
          <cell r="O140">
            <v>383.49</v>
          </cell>
          <cell r="P140">
            <v>3138.16</v>
          </cell>
        </row>
        <row r="141">
          <cell r="B141" t="str">
            <v>JERRAYNE OLIVEIRA NEVES</v>
          </cell>
          <cell r="C141" t="str">
            <v>FONOAUDIÓLOGO</v>
          </cell>
          <cell r="D141">
            <v>5</v>
          </cell>
          <cell r="E141" t="str">
            <v xml:space="preserve">MNSL - MATERNIDADE NSA DE LOURDES </v>
          </cell>
          <cell r="F141" t="str">
            <v>FONOAUDIOLOGO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4063.83</v>
          </cell>
          <cell r="N141">
            <v>3124.43</v>
          </cell>
          <cell r="O141">
            <v>183.54</v>
          </cell>
          <cell r="P141">
            <v>2940.89</v>
          </cell>
        </row>
        <row r="142">
          <cell r="B142" t="str">
            <v>HANDERSON MORENO FORTES MAMEDE</v>
          </cell>
          <cell r="C142" t="str">
            <v>ENCARREGADO</v>
          </cell>
          <cell r="D142">
            <v>5</v>
          </cell>
          <cell r="E142" t="str">
            <v xml:space="preserve">MNSL - MATERNIDADE NSA DE LOURDES </v>
          </cell>
          <cell r="F142" t="str">
            <v>ENCARREGADO (A) DE MANUTENCAO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3007.25</v>
          </cell>
          <cell r="N142">
            <v>4878.1000000000004</v>
          </cell>
          <cell r="O142">
            <v>529.98</v>
          </cell>
          <cell r="P142">
            <v>4348.12</v>
          </cell>
        </row>
        <row r="143">
          <cell r="B143" t="str">
            <v>DANIELA GOMES REIS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4</v>
          </cell>
          <cell r="L143">
            <v>0</v>
          </cell>
          <cell r="M143">
            <v>2060.16</v>
          </cell>
          <cell r="N143">
            <v>3271.68</v>
          </cell>
          <cell r="O143">
            <v>230.81</v>
          </cell>
          <cell r="P143">
            <v>3040.87</v>
          </cell>
        </row>
        <row r="144">
          <cell r="B144" t="str">
            <v>MARISA CLAUDIA MARTINS DA ROCHA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2060.16</v>
          </cell>
          <cell r="N144">
            <v>2881.94</v>
          </cell>
          <cell r="O144">
            <v>198.92</v>
          </cell>
          <cell r="P144">
            <v>2683.02</v>
          </cell>
        </row>
        <row r="145">
          <cell r="B145" t="str">
            <v>TELMA SOUZA DE ASSIS CARNEIRO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2060.16</v>
          </cell>
          <cell r="N145">
            <v>2445.5700000000002</v>
          </cell>
          <cell r="O145">
            <v>198.92</v>
          </cell>
          <cell r="P145">
            <v>2246.65</v>
          </cell>
        </row>
        <row r="146">
          <cell r="B146" t="str">
            <v>BRUNA NOLETO PEREIRA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3440.64</v>
          </cell>
          <cell r="J146">
            <v>2024</v>
          </cell>
          <cell r="K146">
            <v>4</v>
          </cell>
          <cell r="L146">
            <v>0</v>
          </cell>
          <cell r="M146">
            <v>2060.16</v>
          </cell>
          <cell r="N146">
            <v>4855.26</v>
          </cell>
          <cell r="O146">
            <v>3440.64</v>
          </cell>
          <cell r="P146">
            <v>1414.62</v>
          </cell>
        </row>
        <row r="147">
          <cell r="B147" t="str">
            <v>VERA INES SILVA VIANA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2800.64</v>
          </cell>
          <cell r="O147">
            <v>198.92</v>
          </cell>
          <cell r="P147">
            <v>2601.7199999999998</v>
          </cell>
        </row>
        <row r="148">
          <cell r="B148" t="str">
            <v>VIVIANE RODRIGUES LINO TEIXEIRA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13686.36</v>
          </cell>
          <cell r="N148">
            <v>15077.25</v>
          </cell>
          <cell r="O148">
            <v>3804.88</v>
          </cell>
          <cell r="P148">
            <v>11272.37</v>
          </cell>
        </row>
        <row r="149">
          <cell r="B149" t="str">
            <v>CINTHIA LEAO SANTOS ZENHA</v>
          </cell>
          <cell r="C149" t="str">
            <v>PSICÓLOGO (A)</v>
          </cell>
          <cell r="D149">
            <v>5</v>
          </cell>
          <cell r="E149" t="str">
            <v xml:space="preserve">MNSL - MATERNIDADE NSA DE LOURDES </v>
          </cell>
          <cell r="F149" t="str">
            <v>PSICOLOGO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4664.53</v>
          </cell>
          <cell r="N149">
            <v>6432.4</v>
          </cell>
          <cell r="O149">
            <v>1029.29</v>
          </cell>
          <cell r="P149">
            <v>5403.11</v>
          </cell>
        </row>
        <row r="150">
          <cell r="B150" t="str">
            <v>MARCELA MUNIZ MAIA DE MENEZES FORTUNATO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6843.18</v>
          </cell>
          <cell r="N150">
            <v>7330.88</v>
          </cell>
          <cell r="O150">
            <v>1628.43</v>
          </cell>
          <cell r="P150">
            <v>5702.45</v>
          </cell>
        </row>
        <row r="151">
          <cell r="B151" t="str">
            <v>REGIANY DOURADO DE SOUZA</v>
          </cell>
          <cell r="C151" t="str">
            <v>ENFERMEIRO (A)</v>
          </cell>
          <cell r="D151">
            <v>5</v>
          </cell>
          <cell r="E151" t="str">
            <v xml:space="preserve">MNSL - MATERNIDADE NSA DE LOURDES 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3085</v>
          </cell>
          <cell r="N151">
            <v>4758.68</v>
          </cell>
          <cell r="O151">
            <v>527.92999999999995</v>
          </cell>
          <cell r="P151">
            <v>4230.75</v>
          </cell>
        </row>
        <row r="152">
          <cell r="B152" t="str">
            <v>MARCIA BATISTA VIEIRA AMANCIO</v>
          </cell>
          <cell r="C152" t="str">
            <v>TÉCNICO (A)</v>
          </cell>
          <cell r="D152">
            <v>5</v>
          </cell>
          <cell r="E152" t="str">
            <v xml:space="preserve">MNSL - MATERNIDADE NSA DE LOURDES 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2060.16</v>
          </cell>
          <cell r="N152">
            <v>2861.96</v>
          </cell>
          <cell r="O152">
            <v>198.92</v>
          </cell>
          <cell r="P152">
            <v>2663.04</v>
          </cell>
        </row>
        <row r="153">
          <cell r="B153" t="str">
            <v>ZILENE PEREIRA DO VALE SANTANA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3040.74</v>
          </cell>
          <cell r="O153">
            <v>211.62</v>
          </cell>
          <cell r="P153">
            <v>2829.12</v>
          </cell>
        </row>
        <row r="154">
          <cell r="B154" t="str">
            <v>GLORIA JORDANIA GERVASIO</v>
          </cell>
          <cell r="C154" t="str">
            <v>ENFERMEIRO (A)</v>
          </cell>
          <cell r="D154">
            <v>5</v>
          </cell>
          <cell r="E154" t="str">
            <v xml:space="preserve">MNSL - MATERNIDADE NSA DE LOURDES 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3085</v>
          </cell>
          <cell r="N154">
            <v>4320.38</v>
          </cell>
          <cell r="O154">
            <v>598.28</v>
          </cell>
          <cell r="P154">
            <v>3722.1</v>
          </cell>
        </row>
        <row r="155">
          <cell r="B155" t="str">
            <v>NATHALYA ALVES CAMPOS</v>
          </cell>
          <cell r="C155" t="str">
            <v>AUXILIAR</v>
          </cell>
          <cell r="D155">
            <v>5</v>
          </cell>
          <cell r="E155" t="str">
            <v xml:space="preserve">MNSL - MATERNIDADE NSA DE LOURDES 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3051.17</v>
          </cell>
          <cell r="O155">
            <v>212.89</v>
          </cell>
          <cell r="P155">
            <v>2838.28</v>
          </cell>
        </row>
        <row r="156">
          <cell r="B156" t="str">
            <v>DERIVALDO DE BARROS DA CORTE</v>
          </cell>
          <cell r="C156" t="str">
            <v>MOTORISTA</v>
          </cell>
          <cell r="D156">
            <v>5</v>
          </cell>
          <cell r="E156" t="str">
            <v xml:space="preserve">MNSL - MATERNIDADE NSA DE LOURDES </v>
          </cell>
          <cell r="F156" t="str">
            <v>MOTORISTA DE AMBULANCIA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2038.69</v>
          </cell>
          <cell r="N156">
            <v>2891.1</v>
          </cell>
          <cell r="O156">
            <v>199.16</v>
          </cell>
          <cell r="P156">
            <v>2691.94</v>
          </cell>
        </row>
        <row r="157">
          <cell r="B157" t="str">
            <v>FABIO MEDEIROS COTRIM MARINELLI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2038.69</v>
          </cell>
          <cell r="N157">
            <v>3249.81</v>
          </cell>
          <cell r="O157">
            <v>226.93</v>
          </cell>
          <cell r="P157">
            <v>3022.88</v>
          </cell>
        </row>
        <row r="158">
          <cell r="B158" t="str">
            <v>EDSON DIVINO DE ARAUJO</v>
          </cell>
          <cell r="C158" t="str">
            <v>MOTORISTA</v>
          </cell>
          <cell r="D158">
            <v>5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2038.69</v>
          </cell>
          <cell r="N158">
            <v>3546.83</v>
          </cell>
          <cell r="O158">
            <v>279.12</v>
          </cell>
          <cell r="P158">
            <v>3267.71</v>
          </cell>
        </row>
        <row r="159">
          <cell r="B159" t="str">
            <v>ELIAS BARBOSA DOS SANTOS</v>
          </cell>
          <cell r="C159" t="str">
            <v>MOTORISTA</v>
          </cell>
          <cell r="D159">
            <v>5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2038.69</v>
          </cell>
          <cell r="N159">
            <v>3424.52</v>
          </cell>
          <cell r="O159">
            <v>251.5</v>
          </cell>
          <cell r="P159">
            <v>3173.02</v>
          </cell>
        </row>
        <row r="160">
          <cell r="B160" t="str">
            <v>RUBINEIA NUNES MACIEL ROCHA</v>
          </cell>
          <cell r="C160" t="str">
            <v>TÉCNICO (A)</v>
          </cell>
          <cell r="D160">
            <v>5</v>
          </cell>
          <cell r="E160" t="str">
            <v xml:space="preserve">MNSL - MATERNIDADE NSA DE LOURDES 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2060.16</v>
          </cell>
          <cell r="N160">
            <v>3321.93</v>
          </cell>
          <cell r="O160">
            <v>457.87</v>
          </cell>
          <cell r="P160">
            <v>2864.06</v>
          </cell>
        </row>
        <row r="161">
          <cell r="B161" t="str">
            <v>CARINA BARBOSA DE MELO</v>
          </cell>
          <cell r="C161" t="str">
            <v>ENFERMEIRO (A)</v>
          </cell>
          <cell r="D161">
            <v>5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3085</v>
          </cell>
          <cell r="N161">
            <v>3730.05</v>
          </cell>
          <cell r="O161">
            <v>542.04999999999995</v>
          </cell>
          <cell r="P161">
            <v>3188</v>
          </cell>
        </row>
        <row r="162">
          <cell r="B162" t="str">
            <v>ROSILENE GUIMARAES RIBEIRO</v>
          </cell>
          <cell r="C162" t="str">
            <v>ENFERMEIRO (A)</v>
          </cell>
          <cell r="D162">
            <v>5</v>
          </cell>
          <cell r="E162" t="str">
            <v xml:space="preserve">MNSL - MATERNIDADE NSA DE LOURDES 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3085</v>
          </cell>
          <cell r="N162">
            <v>3644.26</v>
          </cell>
          <cell r="O162">
            <v>554.19000000000005</v>
          </cell>
          <cell r="P162">
            <v>3090.07</v>
          </cell>
        </row>
        <row r="163">
          <cell r="B163" t="str">
            <v>JORDANA RABELO DOS SANTOS</v>
          </cell>
          <cell r="C163" t="str">
            <v>ANALISTA</v>
          </cell>
          <cell r="D163">
            <v>5</v>
          </cell>
          <cell r="E163" t="str">
            <v xml:space="preserve">MNSL - MATERNIDADE NSA DE LOURDES </v>
          </cell>
          <cell r="F163" t="str">
            <v>ANALISTA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3297.93</v>
          </cell>
          <cell r="N163">
            <v>4223.6099999999997</v>
          </cell>
          <cell r="O163">
            <v>367.61</v>
          </cell>
          <cell r="P163">
            <v>3856</v>
          </cell>
        </row>
        <row r="164">
          <cell r="B164" t="str">
            <v>DANIELLA DE GODOI NASCIUTTI RASSI</v>
          </cell>
          <cell r="C164" t="str">
            <v xml:space="preserve">MÉDICO </v>
          </cell>
          <cell r="D164">
            <v>5</v>
          </cell>
          <cell r="E164" t="str">
            <v xml:space="preserve">MNSL - MATERNIDADE NSA DE LOURDES </v>
          </cell>
          <cell r="F164" t="str">
            <v>MEDICO (A) OBSTETRA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6843.18</v>
          </cell>
          <cell r="N164">
            <v>7536.18</v>
          </cell>
          <cell r="O164">
            <v>1810.01</v>
          </cell>
          <cell r="P164">
            <v>5726.17</v>
          </cell>
        </row>
        <row r="165">
          <cell r="B165" t="str">
            <v>ELIEDNA TEIXEIRA DA SILVA</v>
          </cell>
          <cell r="C165" t="str">
            <v>COORDENADOR (A)</v>
          </cell>
          <cell r="D165">
            <v>5</v>
          </cell>
          <cell r="E165" t="str">
            <v xml:space="preserve">MNSL - MATERNIDADE NSA DE LOURDES </v>
          </cell>
          <cell r="F165" t="str">
            <v>COORDENADOR (A) DE FARMACIA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3334.23</v>
          </cell>
          <cell r="N165">
            <v>5550.22</v>
          </cell>
          <cell r="O165">
            <v>1010.15</v>
          </cell>
          <cell r="P165">
            <v>4540.07</v>
          </cell>
        </row>
        <row r="166">
          <cell r="B166" t="str">
            <v>ELIZETE DE JESUS CASTRO</v>
          </cell>
          <cell r="C166" t="str">
            <v>TÉCNICO (A)</v>
          </cell>
          <cell r="D166">
            <v>5</v>
          </cell>
          <cell r="E166" t="str">
            <v xml:space="preserve">MNSL - MATERNIDADE NSA DE LOURDES 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3364.79</v>
          </cell>
          <cell r="O166">
            <v>367.06</v>
          </cell>
          <cell r="P166">
            <v>2997.73</v>
          </cell>
        </row>
        <row r="167">
          <cell r="B167" t="str">
            <v>NATALIA SANTA DE JESUS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2060.16</v>
          </cell>
          <cell r="N167">
            <v>3587.67</v>
          </cell>
          <cell r="O167">
            <v>264.52999999999997</v>
          </cell>
          <cell r="P167">
            <v>3323.14</v>
          </cell>
        </row>
        <row r="168">
          <cell r="B168" t="str">
            <v>PAULA LORENA CARVALHO MOTTA</v>
          </cell>
          <cell r="C168" t="str">
            <v>COORDENADOR (A)</v>
          </cell>
          <cell r="D168">
            <v>5</v>
          </cell>
          <cell r="E168" t="str">
            <v xml:space="preserve">MNSL - MATERNIDADE NSA DE LOURDES </v>
          </cell>
          <cell r="F168" t="str">
            <v>COORDENADOR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3428.2</v>
          </cell>
          <cell r="N168">
            <v>5327.68</v>
          </cell>
          <cell r="O168">
            <v>888.27</v>
          </cell>
          <cell r="P168">
            <v>4439.41</v>
          </cell>
        </row>
        <row r="169">
          <cell r="B169" t="str">
            <v>DANIELA DOS ANJOS DAMASCENO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3085</v>
          </cell>
          <cell r="N169">
            <v>4369.74</v>
          </cell>
          <cell r="O169">
            <v>611.55999999999995</v>
          </cell>
          <cell r="P169">
            <v>3758.18</v>
          </cell>
        </row>
        <row r="170">
          <cell r="B170" t="str">
            <v>FABIANE RODRIGUES COSTA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3085</v>
          </cell>
          <cell r="N170">
            <v>3871.02</v>
          </cell>
          <cell r="O170">
            <v>477.83</v>
          </cell>
          <cell r="P170">
            <v>3393.19</v>
          </cell>
        </row>
        <row r="171">
          <cell r="B171" t="str">
            <v>POLLYANA NUNES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3085</v>
          </cell>
          <cell r="N171">
            <v>4407.75</v>
          </cell>
          <cell r="O171">
            <v>624.13</v>
          </cell>
          <cell r="P171">
            <v>3783.62</v>
          </cell>
        </row>
        <row r="172">
          <cell r="B172" t="str">
            <v>ANGELA SANTOS SILVA FABBRIN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 OBSTETRA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3719.63</v>
          </cell>
          <cell r="N172">
            <v>2473.6799999999998</v>
          </cell>
          <cell r="O172">
            <v>375.77</v>
          </cell>
          <cell r="P172">
            <v>2097.91</v>
          </cell>
        </row>
        <row r="173">
          <cell r="B173" t="str">
            <v>HELENARA ABADIA FERREIRA ALEXANDRIA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6843.18</v>
          </cell>
          <cell r="N173">
            <v>7330.88</v>
          </cell>
          <cell r="O173">
            <v>0</v>
          </cell>
          <cell r="P173">
            <v>7330.88</v>
          </cell>
        </row>
        <row r="174">
          <cell r="B174" t="str">
            <v>MARIZETE TAVARES DE CASTRO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3085</v>
          </cell>
          <cell r="N174">
            <v>3655.07</v>
          </cell>
          <cell r="O174">
            <v>419.52</v>
          </cell>
          <cell r="P174">
            <v>3235.55</v>
          </cell>
        </row>
        <row r="175">
          <cell r="B175" t="str">
            <v>INDIANARA CRISTINA GRANDI FERNANDES</v>
          </cell>
          <cell r="C175" t="str">
            <v xml:space="preserve">MÉDICO </v>
          </cell>
          <cell r="D175">
            <v>5</v>
          </cell>
          <cell r="E175" t="str">
            <v xml:space="preserve">MNSL - MATERNIDADE NSA DE LOURDES </v>
          </cell>
          <cell r="F175" t="str">
            <v>MEDICO (A) OBSTETRA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6843.18</v>
          </cell>
          <cell r="N175">
            <v>8463.67</v>
          </cell>
          <cell r="O175">
            <v>2038.28</v>
          </cell>
          <cell r="P175">
            <v>6425.39</v>
          </cell>
        </row>
        <row r="176">
          <cell r="B176" t="str">
            <v>MARIANE RODRIGUES DE ALMEIDA BERNARDES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2060.16</v>
          </cell>
          <cell r="N176">
            <v>2945.19</v>
          </cell>
          <cell r="O176">
            <v>204.48</v>
          </cell>
          <cell r="P176">
            <v>2740.71</v>
          </cell>
        </row>
        <row r="177">
          <cell r="B177" t="str">
            <v>ELAINE MARIA DE OLIVEIRA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2060.16</v>
          </cell>
          <cell r="N177">
            <v>3385.31</v>
          </cell>
          <cell r="O177">
            <v>367.14</v>
          </cell>
          <cell r="P177">
            <v>3018.17</v>
          </cell>
        </row>
        <row r="178">
          <cell r="B178" t="str">
            <v>RAQUEL TIAGO DE SOUZA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4</v>
          </cell>
          <cell r="L178">
            <v>0</v>
          </cell>
          <cell r="M178">
            <v>2060.16</v>
          </cell>
          <cell r="N178">
            <v>2865</v>
          </cell>
          <cell r="O178">
            <v>414.01</v>
          </cell>
          <cell r="P178">
            <v>2450.9899999999998</v>
          </cell>
        </row>
        <row r="179">
          <cell r="B179" t="str">
            <v>MARLENE APARECIDA FERREIRA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2060.16</v>
          </cell>
          <cell r="N179">
            <v>3100.36</v>
          </cell>
          <cell r="O179">
            <v>217.19</v>
          </cell>
          <cell r="P179">
            <v>2883.17</v>
          </cell>
        </row>
        <row r="180">
          <cell r="B180" t="str">
            <v>MARIA RUBIA COSTA DE JESUS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3085</v>
          </cell>
          <cell r="N180">
            <v>3614.2</v>
          </cell>
          <cell r="O180">
            <v>408.49</v>
          </cell>
          <cell r="P180">
            <v>3205.71</v>
          </cell>
        </row>
        <row r="181">
          <cell r="B181" t="str">
            <v>LARYSSA SANTA CRUZ MARTINS BARBOSA</v>
          </cell>
          <cell r="C181" t="str">
            <v>DIRETOR (A)</v>
          </cell>
          <cell r="D181">
            <v>5</v>
          </cell>
          <cell r="E181" t="str">
            <v xml:space="preserve">MNSL - MATERNIDADE NSA DE LOURDES </v>
          </cell>
          <cell r="F181" t="str">
            <v>DIRETOR (A) GERAL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3095.82</v>
          </cell>
          <cell r="N181">
            <v>6978.64</v>
          </cell>
          <cell r="O181">
            <v>0</v>
          </cell>
          <cell r="P181">
            <v>6978.64</v>
          </cell>
        </row>
        <row r="182">
          <cell r="B182" t="str">
            <v>NAYANA FERREIRA DE LIMA</v>
          </cell>
          <cell r="C182" t="str">
            <v>BIOMÉDICO (A)</v>
          </cell>
          <cell r="D182">
            <v>5</v>
          </cell>
          <cell r="E182" t="str">
            <v xml:space="preserve">MNSL - MATERNIDADE NSA DE LOURDES </v>
          </cell>
          <cell r="F182" t="str">
            <v>BIOMEDICO (A)</v>
          </cell>
          <cell r="G182" t="str">
            <v>N</v>
          </cell>
          <cell r="H182" t="str">
            <v>E</v>
          </cell>
          <cell r="I182">
            <v>0</v>
          </cell>
          <cell r="J182">
            <v>2024</v>
          </cell>
          <cell r="K182">
            <v>4</v>
          </cell>
          <cell r="L182">
            <v>0</v>
          </cell>
          <cell r="M182">
            <v>3153.36</v>
          </cell>
          <cell r="N182">
            <v>4659.96</v>
          </cell>
          <cell r="O182">
            <v>729.85</v>
          </cell>
          <cell r="P182">
            <v>3930.11</v>
          </cell>
        </row>
        <row r="183">
          <cell r="B183" t="str">
            <v>ZELMA FERREIRA DA MOTA</v>
          </cell>
          <cell r="C183" t="str">
            <v>TÉCNICO (A)</v>
          </cell>
          <cell r="D183">
            <v>5</v>
          </cell>
          <cell r="E183" t="str">
            <v xml:space="preserve">MNSL - MATERNIDADE NSA DE LOURDES 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3577.73</v>
          </cell>
          <cell r="O183">
            <v>379.44</v>
          </cell>
          <cell r="P183">
            <v>3198.29</v>
          </cell>
        </row>
        <row r="184">
          <cell r="B184" t="str">
            <v>NIELSEN CRISTIANE SANTOS RODRIGUES</v>
          </cell>
          <cell r="C184" t="str">
            <v>ENFERMEIRO (A)</v>
          </cell>
          <cell r="D184">
            <v>5</v>
          </cell>
          <cell r="E184" t="str">
            <v xml:space="preserve">MNSL - MATERNIDADE NSA DE LOURDES 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3701.83</v>
          </cell>
          <cell r="O184">
            <v>709.54</v>
          </cell>
          <cell r="P184">
            <v>2992.29</v>
          </cell>
        </row>
        <row r="185">
          <cell r="B185" t="str">
            <v>THALYTA FREITAS CASTRO</v>
          </cell>
          <cell r="C185" t="str">
            <v>FARMACÊUTICO</v>
          </cell>
          <cell r="D185">
            <v>5</v>
          </cell>
          <cell r="E185" t="str">
            <v xml:space="preserve">MNSL - MATERNIDADE NSA DE LOURDES </v>
          </cell>
          <cell r="F185" t="str">
            <v>FARMACEUTICO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3334.23</v>
          </cell>
          <cell r="N185">
            <v>4685.96</v>
          </cell>
          <cell r="O185">
            <v>739.34</v>
          </cell>
          <cell r="P185">
            <v>3946.62</v>
          </cell>
        </row>
        <row r="186">
          <cell r="B186" t="str">
            <v>ROZENILTON DE JESUS COSTA</v>
          </cell>
          <cell r="C186" t="str">
            <v>AUXILIAR</v>
          </cell>
          <cell r="D186">
            <v>5</v>
          </cell>
          <cell r="E186" t="str">
            <v xml:space="preserve">MNSL - MATERNIDADE NSA DE LOURDES 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2754.39</v>
          </cell>
          <cell r="O186">
            <v>214.64</v>
          </cell>
          <cell r="P186">
            <v>2539.75</v>
          </cell>
        </row>
        <row r="187">
          <cell r="B187" t="str">
            <v>RAYANA AZEVEDO BURGOS</v>
          </cell>
          <cell r="C187" t="str">
            <v xml:space="preserve">MÉDICO </v>
          </cell>
          <cell r="D187">
            <v>5</v>
          </cell>
          <cell r="E187" t="str">
            <v xml:space="preserve">MNSL - MATERNIDADE NSA DE LOURDES </v>
          </cell>
          <cell r="F187" t="str">
            <v>MEDICO (A) OBSTETRA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11405.3</v>
          </cell>
          <cell r="N187">
            <v>11547.22</v>
          </cell>
          <cell r="O187">
            <v>0</v>
          </cell>
          <cell r="P187">
            <v>11547.22</v>
          </cell>
        </row>
        <row r="188">
          <cell r="B188" t="str">
            <v>SILVIA PEREIRA MACEDO DE MELLO</v>
          </cell>
          <cell r="C188" t="str">
            <v>FATURISTA</v>
          </cell>
          <cell r="D188">
            <v>5</v>
          </cell>
          <cell r="E188" t="str">
            <v xml:space="preserve">MNSL - MATERNIDADE NSA DE LOURDES </v>
          </cell>
          <cell r="F188" t="str">
            <v>FATURISTA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3728.38</v>
          </cell>
          <cell r="N188">
            <v>4949.47</v>
          </cell>
          <cell r="O188">
            <v>542</v>
          </cell>
          <cell r="P188">
            <v>4407.47</v>
          </cell>
        </row>
        <row r="189">
          <cell r="B189" t="str">
            <v>DIVANIR RODRIGUES RAMOS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2060.16</v>
          </cell>
          <cell r="N189">
            <v>2846.48</v>
          </cell>
          <cell r="O189">
            <v>204.48</v>
          </cell>
          <cell r="P189">
            <v>2642</v>
          </cell>
        </row>
        <row r="190">
          <cell r="B190" t="str">
            <v>WALLISON FRANCISCO DA SILVA</v>
          </cell>
          <cell r="C190" t="str">
            <v>ASSISTENTE</v>
          </cell>
          <cell r="D190">
            <v>5</v>
          </cell>
          <cell r="E190" t="str">
            <v xml:space="preserve">MNSL - MATERNIDADE NSA DE LOURDES </v>
          </cell>
          <cell r="F190" t="str">
            <v>ASSISTENTE DE FATURAMENTO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2789.54</v>
          </cell>
          <cell r="N190">
            <v>3598.48</v>
          </cell>
          <cell r="O190">
            <v>274.49</v>
          </cell>
          <cell r="P190">
            <v>3323.99</v>
          </cell>
        </row>
        <row r="191">
          <cell r="B191" t="str">
            <v>ELIENE FERREIRA REIS MIRANDA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2060.16</v>
          </cell>
          <cell r="N191">
            <v>3661.84</v>
          </cell>
          <cell r="O191">
            <v>416.02</v>
          </cell>
          <cell r="P191">
            <v>3245.82</v>
          </cell>
        </row>
        <row r="192">
          <cell r="B192" t="str">
            <v>CAMILA AIDAR SILVESTRE SALATIEL</v>
          </cell>
          <cell r="C192" t="str">
            <v>PSICÓLOGO (A)</v>
          </cell>
          <cell r="D192">
            <v>5</v>
          </cell>
          <cell r="E192" t="str">
            <v xml:space="preserve">MNSL - MATERNIDADE NSA DE LOURDES </v>
          </cell>
          <cell r="F192" t="str">
            <v>PSICOLOGO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4664.53</v>
          </cell>
          <cell r="N192">
            <v>6541.72</v>
          </cell>
          <cell r="O192">
            <v>1029.8399999999999</v>
          </cell>
          <cell r="P192">
            <v>5511.88</v>
          </cell>
        </row>
        <row r="193">
          <cell r="B193" t="str">
            <v>CAMILA DOMINGOS DA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2060.16</v>
          </cell>
          <cell r="N193">
            <v>3391.04</v>
          </cell>
          <cell r="O193">
            <v>244.65</v>
          </cell>
          <cell r="P193">
            <v>3146.39</v>
          </cell>
        </row>
        <row r="194">
          <cell r="B194" t="str">
            <v>CLARIANE PIRES CAIXETA</v>
          </cell>
          <cell r="C194" t="str">
            <v>AUXILIAR</v>
          </cell>
          <cell r="D194">
            <v>5</v>
          </cell>
          <cell r="E194" t="str">
            <v xml:space="preserve">MNSL - MATERNIDADE NSA DE LOURDES </v>
          </cell>
          <cell r="F194" t="str">
            <v>AUXILIAR DE FARMACIA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1872.86</v>
          </cell>
          <cell r="N194">
            <v>3185.37</v>
          </cell>
          <cell r="O194">
            <v>331.3</v>
          </cell>
          <cell r="P194">
            <v>2854.07</v>
          </cell>
        </row>
        <row r="195">
          <cell r="B195" t="str">
            <v>MARIA DAS CHAGAS CONCEICAO SILVA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2060.16</v>
          </cell>
          <cell r="N195">
            <v>3400.84</v>
          </cell>
          <cell r="O195">
            <v>247.26</v>
          </cell>
          <cell r="P195">
            <v>3153.58</v>
          </cell>
        </row>
        <row r="196">
          <cell r="B196" t="str">
            <v>GISELE PALMA DE MENEZES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3085</v>
          </cell>
          <cell r="N196">
            <v>4145.43</v>
          </cell>
          <cell r="O196">
            <v>554.82000000000005</v>
          </cell>
          <cell r="P196">
            <v>3590.61</v>
          </cell>
        </row>
        <row r="197">
          <cell r="B197" t="str">
            <v>ALESSANDRA MARIA ROCHA ALBUQUERQUE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3085</v>
          </cell>
          <cell r="N197">
            <v>4104.57</v>
          </cell>
          <cell r="O197">
            <v>573.82000000000005</v>
          </cell>
          <cell r="P197">
            <v>3530.75</v>
          </cell>
        </row>
        <row r="198">
          <cell r="B198" t="str">
            <v>JOSE DILBERTO SOUSA CORREIA</v>
          </cell>
          <cell r="C198" t="str">
            <v>AUXILIAR</v>
          </cell>
          <cell r="D198">
            <v>5</v>
          </cell>
          <cell r="E198" t="str">
            <v xml:space="preserve">MNSL - MATERNIDADE NSA DE LOURDES </v>
          </cell>
          <cell r="F198" t="str">
            <v>OFICIAL DE MANUTENÇÃO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2260.13</v>
          </cell>
          <cell r="N198">
            <v>3747.68</v>
          </cell>
          <cell r="O198">
            <v>450.82</v>
          </cell>
          <cell r="P198">
            <v>3296.86</v>
          </cell>
        </row>
        <row r="199">
          <cell r="B199" t="str">
            <v>MARCIA CRISTINA DA MOTA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4370.8999999999996</v>
          </cell>
          <cell r="O199">
            <v>624.34</v>
          </cell>
          <cell r="P199">
            <v>3746.56</v>
          </cell>
        </row>
        <row r="200">
          <cell r="B200" t="str">
            <v>UZIEL ANSELMO ROCHA</v>
          </cell>
          <cell r="C200" t="str">
            <v>MOTORISTA</v>
          </cell>
          <cell r="D200">
            <v>5</v>
          </cell>
          <cell r="E200" t="str">
            <v xml:space="preserve">MNSL - MATERNIDADE NSA DE LOURDES </v>
          </cell>
          <cell r="F200" t="str">
            <v>MOTORISTA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2060.16</v>
          </cell>
          <cell r="N200">
            <v>2927.1</v>
          </cell>
          <cell r="O200">
            <v>204.48</v>
          </cell>
          <cell r="P200">
            <v>2722.62</v>
          </cell>
        </row>
        <row r="201">
          <cell r="B201" t="str">
            <v>LEONARDO BRUNO GOMES FRANCA</v>
          </cell>
          <cell r="C201" t="str">
            <v xml:space="preserve">MÉDICO </v>
          </cell>
          <cell r="D201">
            <v>5</v>
          </cell>
          <cell r="E201" t="str">
            <v xml:space="preserve">MNSL - MATERNIDADE NSA DE LOURDES </v>
          </cell>
          <cell r="F201" t="str">
            <v>MEDICO (A) OBSTETRA</v>
          </cell>
          <cell r="G201" t="str">
            <v>N</v>
          </cell>
          <cell r="H201" t="str">
            <v>P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10264.77</v>
          </cell>
          <cell r="N201">
            <v>0</v>
          </cell>
          <cell r="O201">
            <v>0</v>
          </cell>
          <cell r="P201">
            <v>0</v>
          </cell>
        </row>
        <row r="202">
          <cell r="B202" t="str">
            <v>MARIA JOSE ARAUJO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P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3085</v>
          </cell>
          <cell r="N202">
            <v>0</v>
          </cell>
          <cell r="O202">
            <v>0</v>
          </cell>
          <cell r="P202">
            <v>0</v>
          </cell>
        </row>
        <row r="203">
          <cell r="B203" t="str">
            <v>JOAO PAULO ARAUJO DA SILVA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2440.9</v>
          </cell>
          <cell r="N203">
            <v>4047.38</v>
          </cell>
          <cell r="O203">
            <v>355.05</v>
          </cell>
          <cell r="P203">
            <v>3692.33</v>
          </cell>
        </row>
        <row r="204">
          <cell r="B204" t="str">
            <v>ALINE LOPES DO NASCIMENTO</v>
          </cell>
          <cell r="C204" t="str">
            <v>SUPERVISOR</v>
          </cell>
          <cell r="D204">
            <v>5</v>
          </cell>
          <cell r="E204" t="str">
            <v xml:space="preserve">MNSL - MATERNIDADE NSA DE LOURDES </v>
          </cell>
          <cell r="F204" t="str">
            <v>SUPERVISOR (A) DE CUSTOS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6430.98</v>
          </cell>
          <cell r="N204">
            <v>8522.82</v>
          </cell>
          <cell r="O204">
            <v>1641.78</v>
          </cell>
          <cell r="P204">
            <v>6881.04</v>
          </cell>
        </row>
        <row r="205">
          <cell r="B205" t="str">
            <v>MAURA VENANCIO XAVIER ALMEIDA</v>
          </cell>
          <cell r="C205" t="str">
            <v>ENFERMEIRO (A)</v>
          </cell>
          <cell r="D205">
            <v>5</v>
          </cell>
          <cell r="E205" t="str">
            <v xml:space="preserve">MNSL - MATERNIDADE NSA DE LOURDES 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3085</v>
          </cell>
          <cell r="N205">
            <v>4164.16</v>
          </cell>
          <cell r="O205">
            <v>591.1</v>
          </cell>
          <cell r="P205">
            <v>3573.06</v>
          </cell>
        </row>
        <row r="206">
          <cell r="B206" t="str">
            <v>LAIANE MARCELA DOS SANTOS</v>
          </cell>
          <cell r="C206" t="str">
            <v>ENFERMEIRO (A)</v>
          </cell>
          <cell r="D206">
            <v>5</v>
          </cell>
          <cell r="E206" t="str">
            <v xml:space="preserve">MNSL - MATERNIDADE NSA DE LOURDES 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3085</v>
          </cell>
          <cell r="N206">
            <v>4328.54</v>
          </cell>
          <cell r="O206">
            <v>608.88</v>
          </cell>
          <cell r="P206">
            <v>3719.66</v>
          </cell>
        </row>
        <row r="207">
          <cell r="B207" t="str">
            <v>ELIZABETH ANGELA DE ANDRADE SOUZA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2060.16</v>
          </cell>
          <cell r="N207">
            <v>3101.86</v>
          </cell>
          <cell r="O207">
            <v>217.19</v>
          </cell>
          <cell r="P207">
            <v>2884.67</v>
          </cell>
        </row>
        <row r="208">
          <cell r="B208" t="str">
            <v>EDIANA DA COSTA BRITO</v>
          </cell>
          <cell r="C208" t="str">
            <v>ANALISTA</v>
          </cell>
          <cell r="D208">
            <v>5</v>
          </cell>
          <cell r="E208" t="str">
            <v xml:space="preserve">MNSL - MATERNIDADE NSA DE LOURDES </v>
          </cell>
          <cell r="F208" t="str">
            <v>ANALISTA DE CONTRATOS PLENO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4122.4399999999996</v>
          </cell>
          <cell r="N208">
            <v>5442.27</v>
          </cell>
          <cell r="O208">
            <v>684.12</v>
          </cell>
          <cell r="P208">
            <v>4758.1499999999996</v>
          </cell>
        </row>
        <row r="209">
          <cell r="B209" t="str">
            <v>THAIS TEIXEIRA GRANADO</v>
          </cell>
          <cell r="C209" t="str">
            <v xml:space="preserve">MÉDICO </v>
          </cell>
          <cell r="D209">
            <v>5</v>
          </cell>
          <cell r="E209" t="str">
            <v xml:space="preserve">MNSL - MATERNIDADE NSA DE LOURDES </v>
          </cell>
          <cell r="F209" t="str">
            <v>MEDICO (A) OBSTETRA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10264.77</v>
          </cell>
          <cell r="N209">
            <v>11368.35</v>
          </cell>
          <cell r="O209">
            <v>2889.21</v>
          </cell>
          <cell r="P209">
            <v>8479.14</v>
          </cell>
        </row>
        <row r="210">
          <cell r="B210" t="str">
            <v>JANNAINA BISPO DE JESUS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3300.69</v>
          </cell>
          <cell r="O210">
            <v>450.61</v>
          </cell>
          <cell r="P210">
            <v>2850.08</v>
          </cell>
        </row>
        <row r="211">
          <cell r="B211" t="str">
            <v>ELIANE GONCALVES DE CARVALHO MIRANDA</v>
          </cell>
          <cell r="C211" t="str">
            <v>TÉCNICO (A)</v>
          </cell>
          <cell r="D211">
            <v>5</v>
          </cell>
          <cell r="E211" t="str">
            <v xml:space="preserve">MNSL - MATERNIDADE NSA DE LOURDES </v>
          </cell>
          <cell r="F211" t="str">
            <v>TECNICO (A) DE ENFERMAGEM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4</v>
          </cell>
          <cell r="L211">
            <v>0</v>
          </cell>
          <cell r="M211">
            <v>2060.16</v>
          </cell>
          <cell r="N211">
            <v>3205.3</v>
          </cell>
          <cell r="O211">
            <v>221.59</v>
          </cell>
          <cell r="P211">
            <v>2983.71</v>
          </cell>
        </row>
        <row r="212">
          <cell r="B212" t="str">
            <v>MARIANA MATIAS DINIZ BRITO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6843.18</v>
          </cell>
          <cell r="N212">
            <v>7673.04</v>
          </cell>
          <cell r="O212">
            <v>1809.4</v>
          </cell>
          <cell r="P212">
            <v>5863.64</v>
          </cell>
        </row>
        <row r="213">
          <cell r="B213" t="str">
            <v>MILENA KARLA SILVA CRUZ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10798.59</v>
          </cell>
          <cell r="J213">
            <v>2024</v>
          </cell>
          <cell r="K213">
            <v>4</v>
          </cell>
          <cell r="L213">
            <v>0</v>
          </cell>
          <cell r="M213">
            <v>6843.18</v>
          </cell>
          <cell r="N213">
            <v>10798.59</v>
          </cell>
          <cell r="O213">
            <v>10798.59</v>
          </cell>
          <cell r="P213">
            <v>0</v>
          </cell>
        </row>
        <row r="214">
          <cell r="B214" t="str">
            <v>DIEGO FRAGA REZENDE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6843.18</v>
          </cell>
          <cell r="N214">
            <v>8563.42</v>
          </cell>
          <cell r="O214">
            <v>1303.6199999999999</v>
          </cell>
          <cell r="P214">
            <v>7259.8</v>
          </cell>
        </row>
        <row r="215">
          <cell r="B215" t="str">
            <v>JHENIFER CAMILA DOS SANTOS FERREIRA FELIX</v>
          </cell>
          <cell r="C215" t="str">
            <v>FARMACÊUTICO</v>
          </cell>
          <cell r="D215">
            <v>5</v>
          </cell>
          <cell r="E215" t="str">
            <v xml:space="preserve">MNSL - MATERNIDADE NSA DE LOURDES </v>
          </cell>
          <cell r="F215" t="str">
            <v>FARMACEUTICO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3334.23</v>
          </cell>
          <cell r="N215">
            <v>3597.87</v>
          </cell>
          <cell r="O215">
            <v>434.58</v>
          </cell>
          <cell r="P215">
            <v>3163.29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6843.18</v>
          </cell>
          <cell r="N216">
            <v>8037.09</v>
          </cell>
          <cell r="O216">
            <v>1973.11</v>
          </cell>
          <cell r="P216">
            <v>6063.98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10264.77</v>
          </cell>
          <cell r="N217">
            <v>12223.83</v>
          </cell>
          <cell r="O217">
            <v>3124.46</v>
          </cell>
          <cell r="P217">
            <v>9099.3700000000008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2060.16</v>
          </cell>
          <cell r="N218">
            <v>3625.08</v>
          </cell>
          <cell r="O218">
            <v>411.47</v>
          </cell>
          <cell r="P218">
            <v>3213.61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2060.16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6843.18</v>
          </cell>
          <cell r="N220">
            <v>8563.42</v>
          </cell>
          <cell r="O220">
            <v>2117.85</v>
          </cell>
          <cell r="P220">
            <v>6445.57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6843.18</v>
          </cell>
          <cell r="N221">
            <v>7673.04</v>
          </cell>
          <cell r="O221">
            <v>1757.26</v>
          </cell>
          <cell r="P221">
            <v>5915.78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1455.96</v>
          </cell>
          <cell r="N222">
            <v>2282.79</v>
          </cell>
          <cell r="O222">
            <v>235.73</v>
          </cell>
          <cell r="P222">
            <v>2047.06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F</v>
          </cell>
          <cell r="I223">
            <v>5266.87</v>
          </cell>
          <cell r="J223">
            <v>2024</v>
          </cell>
          <cell r="K223">
            <v>4</v>
          </cell>
          <cell r="L223">
            <v>0</v>
          </cell>
          <cell r="M223">
            <v>3334.23</v>
          </cell>
          <cell r="N223">
            <v>5661.87</v>
          </cell>
          <cell r="O223">
            <v>5322.17</v>
          </cell>
          <cell r="P223">
            <v>339.7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10264.77</v>
          </cell>
          <cell r="N224">
            <v>9407.76</v>
          </cell>
          <cell r="O224">
            <v>2297.91</v>
          </cell>
          <cell r="P224">
            <v>7109.85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3153.36</v>
          </cell>
          <cell r="N225">
            <v>4781.3100000000004</v>
          </cell>
          <cell r="O225">
            <v>774.13</v>
          </cell>
          <cell r="P225">
            <v>4007.18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3334.23</v>
          </cell>
          <cell r="N226">
            <v>3950.05</v>
          </cell>
          <cell r="O226">
            <v>499.16</v>
          </cell>
          <cell r="P226">
            <v>3450.89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2060.16</v>
          </cell>
          <cell r="N227">
            <v>3479.08</v>
          </cell>
          <cell r="O227">
            <v>247.74</v>
          </cell>
          <cell r="P227">
            <v>3231.34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2060.16</v>
          </cell>
          <cell r="N228">
            <v>2910.81</v>
          </cell>
          <cell r="O228">
            <v>263.13</v>
          </cell>
          <cell r="P228">
            <v>2647.68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2060.16</v>
          </cell>
          <cell r="N229">
            <v>3701.45</v>
          </cell>
          <cell r="O229">
            <v>301.32</v>
          </cell>
          <cell r="P229">
            <v>3400.13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13686.36</v>
          </cell>
          <cell r="N230">
            <v>16516.68</v>
          </cell>
          <cell r="O230">
            <v>4252.8599999999997</v>
          </cell>
          <cell r="P230">
            <v>12263.82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2736.27</v>
          </cell>
          <cell r="N231">
            <v>4839.54</v>
          </cell>
          <cell r="O231">
            <v>725.48</v>
          </cell>
          <cell r="P231">
            <v>4114.0600000000004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2060.16</v>
          </cell>
          <cell r="N232">
            <v>3170.84</v>
          </cell>
          <cell r="O232">
            <v>341.99</v>
          </cell>
          <cell r="P232">
            <v>2828.85</v>
          </cell>
        </row>
        <row r="233">
          <cell r="B233" t="str">
            <v>LUCIANO GONCALVES IZIDORIO</v>
          </cell>
          <cell r="C233" t="str">
            <v>BIOMÉDICO (A)</v>
          </cell>
          <cell r="D233">
            <v>5</v>
          </cell>
          <cell r="E233" t="str">
            <v xml:space="preserve">MNSL - MATERNIDADE NSA DE LOURDES </v>
          </cell>
          <cell r="F233" t="str">
            <v>BIOMEDICO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3153.36</v>
          </cell>
          <cell r="N233">
            <v>5624.84</v>
          </cell>
          <cell r="O233">
            <v>1090.3900000000001</v>
          </cell>
          <cell r="P233">
            <v>4534.45</v>
          </cell>
        </row>
        <row r="234">
          <cell r="B234" t="str">
            <v>LELIA KAROLLINE MARINHO DA MOTA MELO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4</v>
          </cell>
          <cell r="L234">
            <v>0</v>
          </cell>
          <cell r="M234">
            <v>3085</v>
          </cell>
          <cell r="N234">
            <v>3984.4</v>
          </cell>
          <cell r="O234">
            <v>508.18</v>
          </cell>
          <cell r="P234">
            <v>3476.22</v>
          </cell>
        </row>
        <row r="235">
          <cell r="B235" t="str">
            <v>JULIANA ALVES MEDEIROS RESENDE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3085</v>
          </cell>
          <cell r="N235">
            <v>4414.82</v>
          </cell>
          <cell r="O235">
            <v>640.37</v>
          </cell>
          <cell r="P235">
            <v>3774.45</v>
          </cell>
        </row>
        <row r="236">
          <cell r="B236" t="str">
            <v>CARMEN SILVA DOS SANTOS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LABORATORIO</v>
          </cell>
          <cell r="G236" t="str">
            <v>N</v>
          </cell>
          <cell r="H236" t="str">
            <v>I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1943.55</v>
          </cell>
          <cell r="N236">
            <v>0</v>
          </cell>
          <cell r="O236">
            <v>0</v>
          </cell>
          <cell r="P236">
            <v>0</v>
          </cell>
        </row>
        <row r="237">
          <cell r="B237" t="str">
            <v>ANGELA RODRIGUES FERREIRA</v>
          </cell>
          <cell r="C237" t="str">
            <v>ENFERMEIRO (A)</v>
          </cell>
          <cell r="D237">
            <v>5</v>
          </cell>
          <cell r="E237" t="str">
            <v xml:space="preserve">MNSL - MATERNIDADE NSA DE LOURDES 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3085</v>
          </cell>
          <cell r="N237">
            <v>3984.4</v>
          </cell>
          <cell r="O237">
            <v>508.44</v>
          </cell>
          <cell r="P237">
            <v>3475.96</v>
          </cell>
        </row>
        <row r="238">
          <cell r="B238" t="str">
            <v>AMELIA LEONOR DE FATIMA</v>
          </cell>
          <cell r="C238" t="str">
            <v>TÉCNICO (A)</v>
          </cell>
          <cell r="D238">
            <v>5</v>
          </cell>
          <cell r="E238" t="str">
            <v xml:space="preserve">MNSL - MATERNIDADE NSA DE LOURDES 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2060.16</v>
          </cell>
          <cell r="N238">
            <v>3157.39</v>
          </cell>
          <cell r="O238">
            <v>221.59</v>
          </cell>
          <cell r="P238">
            <v>2935.8</v>
          </cell>
        </row>
        <row r="239">
          <cell r="B239" t="str">
            <v>ALVACIR CANDIDO DOS REIS</v>
          </cell>
          <cell r="C239" t="str">
            <v xml:space="preserve">MÉDICO </v>
          </cell>
          <cell r="D239">
            <v>5</v>
          </cell>
          <cell r="E239" t="str">
            <v xml:space="preserve">MNSL - MATERNIDADE NSA DE LOURDES </v>
          </cell>
          <cell r="F239" t="str">
            <v>MEDICO CLINICO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6843.18</v>
          </cell>
          <cell r="N239">
            <v>7673.04</v>
          </cell>
          <cell r="O239">
            <v>1861.54</v>
          </cell>
          <cell r="P239">
            <v>5811.5</v>
          </cell>
        </row>
        <row r="240">
          <cell r="B240" t="str">
            <v>ALICE DE ANDRADE SILVA BRITO</v>
          </cell>
          <cell r="C240" t="str">
            <v>COORDENADOR (A)</v>
          </cell>
          <cell r="D240">
            <v>5</v>
          </cell>
          <cell r="E240" t="str">
            <v xml:space="preserve">MNSL - MATERNIDADE NSA DE LOURDES </v>
          </cell>
          <cell r="F240" t="str">
            <v>COORDENADOR (A) OPERACIONAL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2635.64</v>
          </cell>
          <cell r="N240">
            <v>4766.37</v>
          </cell>
          <cell r="O240">
            <v>560.95000000000005</v>
          </cell>
          <cell r="P240">
            <v>4205.42</v>
          </cell>
        </row>
        <row r="241">
          <cell r="B241" t="str">
            <v>HELOISA GONCALVES DE CARVALHO JACINTO</v>
          </cell>
          <cell r="C241" t="str">
            <v>ENFERMEIRO (A)</v>
          </cell>
          <cell r="D241">
            <v>5</v>
          </cell>
          <cell r="E241" t="str">
            <v xml:space="preserve">MNSL - MATERNIDADE NSA DE LOURDES </v>
          </cell>
          <cell r="F241" t="str">
            <v>ENFERMEIRO (A)</v>
          </cell>
          <cell r="G241" t="str">
            <v>N</v>
          </cell>
          <cell r="H241" t="str">
            <v>A</v>
          </cell>
          <cell r="I241">
            <v>5320.67</v>
          </cell>
          <cell r="J241">
            <v>2024</v>
          </cell>
          <cell r="K241">
            <v>4</v>
          </cell>
          <cell r="L241">
            <v>0</v>
          </cell>
          <cell r="M241">
            <v>3085</v>
          </cell>
          <cell r="N241">
            <v>5320.67</v>
          </cell>
          <cell r="O241">
            <v>5320.67</v>
          </cell>
          <cell r="P241">
            <v>0</v>
          </cell>
        </row>
        <row r="242">
          <cell r="B242" t="str">
            <v>HELENA PEREIRA FLORES</v>
          </cell>
          <cell r="C242" t="str">
            <v>LÍDER</v>
          </cell>
          <cell r="D242">
            <v>5</v>
          </cell>
          <cell r="E242" t="str">
            <v xml:space="preserve">MNSL - MATERNIDADE NSA DE LOURDES </v>
          </cell>
          <cell r="F242" t="str">
            <v>LIDER DE HIGIENIZACAO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2060.16</v>
          </cell>
          <cell r="N242">
            <v>2994.28</v>
          </cell>
          <cell r="O242">
            <v>331.8</v>
          </cell>
          <cell r="P242">
            <v>2662.48</v>
          </cell>
        </row>
        <row r="243">
          <cell r="B243" t="str">
            <v>ANTONIA LEILIANA BRITO DO NASCIMENTO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3929.27</v>
          </cell>
          <cell r="J243">
            <v>2024</v>
          </cell>
          <cell r="K243">
            <v>4</v>
          </cell>
          <cell r="L243">
            <v>0</v>
          </cell>
          <cell r="M243">
            <v>2060.16</v>
          </cell>
          <cell r="N243">
            <v>4849.79</v>
          </cell>
          <cell r="O243">
            <v>3984.11</v>
          </cell>
          <cell r="P243">
            <v>865.68</v>
          </cell>
        </row>
        <row r="244">
          <cell r="B244" t="str">
            <v>JACKELINE CARNEIRO DA ROCHA</v>
          </cell>
          <cell r="C244" t="str">
            <v>FISIOTERAPEUTA</v>
          </cell>
          <cell r="D244">
            <v>5</v>
          </cell>
          <cell r="E244" t="str">
            <v xml:space="preserve">MNSL - MATERNIDADE NSA DE LOURDES </v>
          </cell>
          <cell r="F244" t="str">
            <v>FISIOTERAPEUTA</v>
          </cell>
          <cell r="G244" t="str">
            <v>N</v>
          </cell>
          <cell r="H244" t="str">
            <v>F</v>
          </cell>
          <cell r="I244">
            <v>4503.63</v>
          </cell>
          <cell r="J244">
            <v>2024</v>
          </cell>
          <cell r="K244">
            <v>4</v>
          </cell>
          <cell r="L244">
            <v>0</v>
          </cell>
          <cell r="M244">
            <v>2736.27</v>
          </cell>
          <cell r="N244">
            <v>4729.8100000000004</v>
          </cell>
          <cell r="O244">
            <v>4535.29</v>
          </cell>
          <cell r="P244">
            <v>194.52</v>
          </cell>
        </row>
        <row r="245">
          <cell r="B245" t="str">
            <v>LUTIELLY IDELFONSO DA SILVA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2060.16</v>
          </cell>
          <cell r="N245">
            <v>3155.54</v>
          </cell>
          <cell r="O245">
            <v>241.59</v>
          </cell>
          <cell r="P245">
            <v>2913.95</v>
          </cell>
        </row>
        <row r="246">
          <cell r="B246" t="str">
            <v>NIUVA DUARTE MONTEIRO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3143.48</v>
          </cell>
          <cell r="O246">
            <v>441.73</v>
          </cell>
          <cell r="P246">
            <v>2701.75</v>
          </cell>
        </row>
        <row r="247">
          <cell r="B247" t="str">
            <v>LUZINETE MARIA DE SOUSA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2060.16</v>
          </cell>
          <cell r="N247">
            <v>3157.33</v>
          </cell>
          <cell r="O247">
            <v>307.58999999999997</v>
          </cell>
          <cell r="P247">
            <v>2849.74</v>
          </cell>
        </row>
        <row r="248">
          <cell r="B248" t="str">
            <v>LOURDES MARIA DE PAULA SANTOS</v>
          </cell>
          <cell r="C248" t="str">
            <v>COORDENADOR (A)</v>
          </cell>
          <cell r="D248">
            <v>5</v>
          </cell>
          <cell r="E248" t="str">
            <v xml:space="preserve">MNSL - MATERNIDADE NSA DE LOURDES </v>
          </cell>
          <cell r="F248" t="str">
            <v>COORDENADOR (A) DE SERVICO SOCIAL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3180.37</v>
          </cell>
          <cell r="N248">
            <v>5768.39</v>
          </cell>
          <cell r="O248">
            <v>877.03</v>
          </cell>
          <cell r="P248">
            <v>4891.3599999999997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hyperlink" Target="mailto:cyntia.mend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kaira.azevedo@igh.org.br" TargetMode="External"/><Relationship Id="rId25" Type="http://schemas.openxmlformats.org/officeDocument/2006/relationships/hyperlink" Target="mailto:danielly.cruz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hyperlink" Target="mailto:alex.lea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0"/>
  <sheetViews>
    <sheetView showGridLines="0" tabSelected="1" view="pageBreakPreview" zoomScale="80" zoomScaleNormal="80" zoomScaleSheetLayoutView="80" workbookViewId="0">
      <selection activeCell="N34" sqref="N34"/>
    </sheetView>
  </sheetViews>
  <sheetFormatPr defaultColWidth="9.7109375" defaultRowHeight="24.75" customHeight="1"/>
  <cols>
    <col min="1" max="1" width="11.42578125" style="1" customWidth="1"/>
    <col min="2" max="2" width="8.140625" style="1" bestFit="1" customWidth="1"/>
    <col min="3" max="3" width="12.5703125" style="1" customWidth="1"/>
    <col min="4" max="4" width="13" style="1" customWidth="1"/>
    <col min="5" max="5" width="31.85546875" style="1" customWidth="1"/>
    <col min="6" max="6" width="14.140625" style="2" bestFit="1" customWidth="1"/>
    <col min="7" max="7" width="28.140625" style="2" bestFit="1" customWidth="1"/>
    <col min="8" max="8" width="16" style="2" bestFit="1" customWidth="1"/>
    <col min="9" max="9" width="50.7109375" style="3" customWidth="1"/>
    <col min="10" max="10" width="16.5703125" style="1" hidden="1" customWidth="1"/>
    <col min="11" max="11" width="38.7109375" style="1" hidden="1" customWidth="1"/>
    <col min="12" max="12" width="16.7109375" style="1" customWidth="1"/>
    <col min="13" max="13" width="13" style="1" customWidth="1"/>
    <col min="14" max="14" width="14.85546875" style="1" customWidth="1"/>
    <col min="15" max="15" width="15.140625" style="1" customWidth="1"/>
    <col min="16" max="16" width="18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45383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6.25" customHeight="1">
      <c r="A10" s="23" t="s">
        <v>2</v>
      </c>
      <c r="B10" s="23"/>
      <c r="C10" s="23"/>
      <c r="D10" s="23"/>
      <c r="E10" s="24"/>
      <c r="F10" s="7" t="s">
        <v>3</v>
      </c>
      <c r="G10" s="7" t="s">
        <v>138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4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20</v>
      </c>
      <c r="B12" s="14"/>
      <c r="C12" s="14"/>
      <c r="D12" s="14"/>
      <c r="E12" s="14"/>
      <c r="F12" s="15" t="s">
        <v>99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100</v>
      </c>
      <c r="B14" s="14"/>
      <c r="C14" s="14"/>
      <c r="D14" s="14"/>
      <c r="E14" s="14"/>
      <c r="F14" s="15" t="s">
        <v>99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97</v>
      </c>
      <c r="B15" s="14"/>
      <c r="C15" s="14"/>
      <c r="D15" s="14"/>
      <c r="E15" s="14"/>
      <c r="F15" s="15" t="s">
        <v>99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25</v>
      </c>
      <c r="B16" s="14"/>
      <c r="C16" s="14"/>
      <c r="D16" s="14"/>
      <c r="E16" s="14"/>
      <c r="F16" s="15" t="s">
        <v>99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37</v>
      </c>
      <c r="B21" s="14"/>
      <c r="C21" s="14"/>
      <c r="D21" s="14"/>
      <c r="E21" s="14"/>
      <c r="F21" s="15" t="s">
        <v>38</v>
      </c>
      <c r="G21" s="16" t="s">
        <v>15</v>
      </c>
      <c r="H21" s="16" t="s">
        <v>34</v>
      </c>
      <c r="I21" s="17" t="s">
        <v>39</v>
      </c>
      <c r="J21" s="18" t="s">
        <v>18</v>
      </c>
      <c r="K21" s="19" t="s">
        <v>40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41</v>
      </c>
      <c r="B22" s="14"/>
      <c r="C22" s="14"/>
      <c r="D22" s="14"/>
      <c r="E22" s="14"/>
      <c r="F22" s="15" t="s">
        <v>38</v>
      </c>
      <c r="G22" s="16" t="s">
        <v>15</v>
      </c>
      <c r="H22" s="16" t="s">
        <v>34</v>
      </c>
      <c r="I22" s="17" t="s">
        <v>42</v>
      </c>
      <c r="J22" s="18" t="s">
        <v>18</v>
      </c>
      <c r="K22" s="19" t="s">
        <v>43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44</v>
      </c>
      <c r="B23" s="14"/>
      <c r="C23" s="14"/>
      <c r="D23" s="14"/>
      <c r="E23" s="14"/>
      <c r="F23" s="15" t="s">
        <v>121</v>
      </c>
      <c r="G23" s="16" t="s">
        <v>15</v>
      </c>
      <c r="H23" s="16" t="s">
        <v>46</v>
      </c>
      <c r="I23" s="17" t="s">
        <v>47</v>
      </c>
      <c r="J23" s="21" t="s">
        <v>18</v>
      </c>
      <c r="K23" s="22" t="s">
        <v>48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34" customFormat="1" ht="24.75" customHeight="1">
      <c r="A24" s="27" t="s">
        <v>49</v>
      </c>
      <c r="B24" s="28"/>
      <c r="C24" s="28"/>
      <c r="D24" s="28"/>
      <c r="E24" s="28"/>
      <c r="F24" s="29" t="s">
        <v>45</v>
      </c>
      <c r="G24" s="30" t="s">
        <v>15</v>
      </c>
      <c r="H24" s="30" t="s">
        <v>46</v>
      </c>
      <c r="I24" s="31" t="s">
        <v>50</v>
      </c>
      <c r="J24" s="32" t="s">
        <v>18</v>
      </c>
      <c r="K24" s="33" t="s">
        <v>51</v>
      </c>
      <c r="L24" s="32">
        <v>0</v>
      </c>
      <c r="M24" s="32">
        <v>0</v>
      </c>
      <c r="N24" s="32">
        <f>12228.52</f>
        <v>12228.52</v>
      </c>
      <c r="O24" s="32">
        <f>908.85+2164.77+1</f>
        <v>3074.62</v>
      </c>
      <c r="P24" s="32">
        <f>N24-O24</f>
        <v>9153.9000000000015</v>
      </c>
    </row>
    <row r="25" spans="1:16" s="34" customFormat="1" ht="24.75" customHeight="1">
      <c r="A25" s="27" t="s">
        <v>53</v>
      </c>
      <c r="B25" s="28"/>
      <c r="C25" s="28"/>
      <c r="D25" s="28"/>
      <c r="E25" s="28"/>
      <c r="F25" s="29" t="s">
        <v>45</v>
      </c>
      <c r="G25" s="30" t="s">
        <v>15</v>
      </c>
      <c r="H25" s="30" t="s">
        <v>46</v>
      </c>
      <c r="I25" s="31" t="s">
        <v>54</v>
      </c>
      <c r="J25" s="32" t="s">
        <v>18</v>
      </c>
      <c r="K25" s="33" t="s">
        <v>55</v>
      </c>
      <c r="L25" s="32">
        <v>0</v>
      </c>
      <c r="M25" s="32">
        <v>0</v>
      </c>
      <c r="N25" s="32">
        <f>12228.52</f>
        <v>12228.52</v>
      </c>
      <c r="O25" s="32">
        <f>908.85+2164.77+1</f>
        <v>3074.62</v>
      </c>
      <c r="P25" s="32">
        <f t="shared" ref="P25:P33" si="0">N25-O25</f>
        <v>9153.9000000000015</v>
      </c>
    </row>
    <row r="26" spans="1:16" s="34" customFormat="1" ht="24.75" customHeight="1">
      <c r="A26" s="27" t="s">
        <v>112</v>
      </c>
      <c r="B26" s="28"/>
      <c r="C26" s="28"/>
      <c r="D26" s="28"/>
      <c r="E26" s="28"/>
      <c r="F26" s="29" t="s">
        <v>45</v>
      </c>
      <c r="G26" s="30" t="s">
        <v>15</v>
      </c>
      <c r="H26" s="30" t="s">
        <v>46</v>
      </c>
      <c r="I26" s="31" t="s">
        <v>113</v>
      </c>
      <c r="J26" s="32" t="s">
        <v>18</v>
      </c>
      <c r="K26" s="35" t="s">
        <v>115</v>
      </c>
      <c r="L26" s="32">
        <v>0</v>
      </c>
      <c r="M26" s="32">
        <v>0</v>
      </c>
      <c r="N26" s="32">
        <f>7548.59</f>
        <v>7548.59</v>
      </c>
      <c r="O26" s="32">
        <f>875.61+939.06+1</f>
        <v>1815.67</v>
      </c>
      <c r="P26" s="32">
        <f t="shared" si="0"/>
        <v>5732.92</v>
      </c>
    </row>
    <row r="27" spans="1:16" s="34" customFormat="1" ht="24.75" customHeight="1">
      <c r="A27" s="27" t="s">
        <v>111</v>
      </c>
      <c r="B27" s="28"/>
      <c r="C27" s="28"/>
      <c r="D27" s="28"/>
      <c r="E27" s="28"/>
      <c r="F27" s="29" t="s">
        <v>45</v>
      </c>
      <c r="G27" s="30" t="s">
        <v>15</v>
      </c>
      <c r="H27" s="30" t="s">
        <v>46</v>
      </c>
      <c r="I27" s="31" t="s">
        <v>59</v>
      </c>
      <c r="J27" s="32" t="s">
        <v>18</v>
      </c>
      <c r="K27" s="35" t="s">
        <v>114</v>
      </c>
      <c r="L27" s="32">
        <v>0</v>
      </c>
      <c r="M27" s="32">
        <v>0</v>
      </c>
      <c r="N27" s="32">
        <f>12228.52+63.87</f>
        <v>12292.390000000001</v>
      </c>
      <c r="O27" s="32">
        <f>908.85+2164.77+1</f>
        <v>3074.62</v>
      </c>
      <c r="P27" s="32">
        <f t="shared" si="0"/>
        <v>9217.77</v>
      </c>
    </row>
    <row r="28" spans="1:16" s="34" customFormat="1" ht="24.75" customHeight="1">
      <c r="A28" s="27" t="s">
        <v>110</v>
      </c>
      <c r="B28" s="28"/>
      <c r="C28" s="28"/>
      <c r="D28" s="28"/>
      <c r="E28" s="28"/>
      <c r="F28" s="29" t="s">
        <v>45</v>
      </c>
      <c r="G28" s="30" t="s">
        <v>15</v>
      </c>
      <c r="H28" s="30" t="s">
        <v>46</v>
      </c>
      <c r="I28" s="31" t="s">
        <v>52</v>
      </c>
      <c r="J28" s="32" t="s">
        <v>18</v>
      </c>
      <c r="K28" s="35" t="s">
        <v>116</v>
      </c>
      <c r="L28" s="32">
        <v>0</v>
      </c>
      <c r="M28" s="32">
        <v>0</v>
      </c>
      <c r="N28" s="32">
        <f>11373.35</f>
        <v>11373.35</v>
      </c>
      <c r="O28" s="32">
        <f>908.85+1981.73+1</f>
        <v>2891.58</v>
      </c>
      <c r="P28" s="32">
        <f t="shared" si="0"/>
        <v>8481.77</v>
      </c>
    </row>
    <row r="29" spans="1:16" s="34" customFormat="1" ht="24.75" customHeight="1">
      <c r="A29" s="27" t="s">
        <v>56</v>
      </c>
      <c r="B29" s="28"/>
      <c r="C29" s="28"/>
      <c r="D29" s="28"/>
      <c r="E29" s="28"/>
      <c r="F29" s="29" t="s">
        <v>45</v>
      </c>
      <c r="G29" s="30" t="s">
        <v>15</v>
      </c>
      <c r="H29" s="30" t="s">
        <v>46</v>
      </c>
      <c r="I29" s="31" t="s">
        <v>57</v>
      </c>
      <c r="J29" s="32" t="s">
        <v>18</v>
      </c>
      <c r="K29" s="33" t="s">
        <v>58</v>
      </c>
      <c r="L29" s="32">
        <v>0</v>
      </c>
      <c r="M29" s="32">
        <v>0</v>
      </c>
      <c r="N29" s="32">
        <f>12228.52+823.28</f>
        <v>13051.800000000001</v>
      </c>
      <c r="O29" s="32">
        <f>908.85+2443.31+1</f>
        <v>3353.16</v>
      </c>
      <c r="P29" s="32">
        <f t="shared" si="0"/>
        <v>9698.6400000000012</v>
      </c>
    </row>
    <row r="30" spans="1:16" s="34" customFormat="1" ht="24.75" customHeight="1">
      <c r="A30" s="27" t="s">
        <v>60</v>
      </c>
      <c r="B30" s="28"/>
      <c r="C30" s="28"/>
      <c r="D30" s="28"/>
      <c r="E30" s="28"/>
      <c r="F30" s="29" t="s">
        <v>45</v>
      </c>
      <c r="G30" s="30" t="s">
        <v>15</v>
      </c>
      <c r="H30" s="30" t="s">
        <v>46</v>
      </c>
      <c r="I30" s="31" t="s">
        <v>61</v>
      </c>
      <c r="J30" s="32" t="s">
        <v>18</v>
      </c>
      <c r="K30" s="33" t="s">
        <v>62</v>
      </c>
      <c r="L30" s="32">
        <v>0</v>
      </c>
      <c r="M30" s="32">
        <v>0</v>
      </c>
      <c r="N30" s="32">
        <f>12228.52</f>
        <v>12228.52</v>
      </c>
      <c r="O30" s="32">
        <f>908.85+2216.9+1</f>
        <v>3126.75</v>
      </c>
      <c r="P30" s="32">
        <f t="shared" si="0"/>
        <v>9101.77</v>
      </c>
    </row>
    <row r="31" spans="1:16" s="34" customFormat="1" ht="24.75" customHeight="1">
      <c r="A31" s="27" t="s">
        <v>63</v>
      </c>
      <c r="B31" s="28"/>
      <c r="C31" s="28"/>
      <c r="D31" s="28"/>
      <c r="E31" s="28"/>
      <c r="F31" s="29" t="s">
        <v>45</v>
      </c>
      <c r="G31" s="30" t="s">
        <v>15</v>
      </c>
      <c r="H31" s="30" t="s">
        <v>46</v>
      </c>
      <c r="I31" s="31" t="s">
        <v>64</v>
      </c>
      <c r="J31" s="32" t="s">
        <v>18</v>
      </c>
      <c r="K31" s="33" t="s">
        <v>65</v>
      </c>
      <c r="L31" s="32">
        <v>0</v>
      </c>
      <c r="M31" s="32">
        <v>0</v>
      </c>
      <c r="N31" s="32">
        <f>12228.52</f>
        <v>12228.52</v>
      </c>
      <c r="O31" s="32">
        <f>908.85+2216.9</f>
        <v>3125.75</v>
      </c>
      <c r="P31" s="32">
        <f t="shared" si="0"/>
        <v>9102.77</v>
      </c>
    </row>
    <row r="32" spans="1:16" s="34" customFormat="1" ht="24.75" customHeight="1">
      <c r="A32" s="27" t="s">
        <v>66</v>
      </c>
      <c r="B32" s="28"/>
      <c r="C32" s="28"/>
      <c r="D32" s="28"/>
      <c r="E32" s="28"/>
      <c r="F32" s="29" t="s">
        <v>45</v>
      </c>
      <c r="G32" s="30" t="s">
        <v>15</v>
      </c>
      <c r="H32" s="30" t="s">
        <v>46</v>
      </c>
      <c r="I32" s="31" t="s">
        <v>67</v>
      </c>
      <c r="J32" s="32" t="s">
        <v>18</v>
      </c>
      <c r="K32" s="33" t="s">
        <v>68</v>
      </c>
      <c r="L32" s="32">
        <v>0</v>
      </c>
      <c r="M32" s="32">
        <v>0</v>
      </c>
      <c r="N32" s="32">
        <f>6793.73+1611.56</f>
        <v>8405.2899999999991</v>
      </c>
      <c r="O32" s="32">
        <f>815.46+1191.2+1</f>
        <v>2007.66</v>
      </c>
      <c r="P32" s="32">
        <f t="shared" si="0"/>
        <v>6397.6299999999992</v>
      </c>
    </row>
    <row r="33" spans="1:16" s="39" customFormat="1" ht="24.75" customHeight="1">
      <c r="A33" s="36" t="s">
        <v>127</v>
      </c>
      <c r="B33" s="37"/>
      <c r="C33" s="37"/>
      <c r="D33" s="37"/>
      <c r="E33" s="37"/>
      <c r="F33" s="29" t="s">
        <v>45</v>
      </c>
      <c r="G33" s="30" t="s">
        <v>15</v>
      </c>
      <c r="H33" s="30" t="s">
        <v>46</v>
      </c>
      <c r="I33" s="31" t="s">
        <v>125</v>
      </c>
      <c r="J33" s="32" t="s">
        <v>18</v>
      </c>
      <c r="K33" s="38" t="s">
        <v>128</v>
      </c>
      <c r="L33" s="32">
        <v>0</v>
      </c>
      <c r="M33" s="32">
        <v>0</v>
      </c>
      <c r="N33" s="21">
        <f>11373.35</f>
        <v>11373.35</v>
      </c>
      <c r="O33" s="21">
        <f>908.85+1981.73</f>
        <v>2890.58</v>
      </c>
      <c r="P33" s="32">
        <f t="shared" si="0"/>
        <v>8482.77</v>
      </c>
    </row>
    <row r="34" spans="1:16" s="4" customFormat="1" ht="24.75" customHeight="1">
      <c r="A34" s="13" t="s">
        <v>101</v>
      </c>
      <c r="B34" s="14"/>
      <c r="C34" s="14"/>
      <c r="D34" s="14"/>
      <c r="E34" s="14"/>
      <c r="F34" s="15" t="s">
        <v>81</v>
      </c>
      <c r="G34" s="16" t="s">
        <v>131</v>
      </c>
      <c r="H34" s="16" t="s">
        <v>46</v>
      </c>
      <c r="I34" s="17" t="s">
        <v>126</v>
      </c>
      <c r="J34" s="18" t="s">
        <v>80</v>
      </c>
      <c r="K34" s="20" t="s">
        <v>102</v>
      </c>
      <c r="L34" s="18">
        <f>VLOOKUP($A34,[1]Sheet!$B$1:$Q$49,8,FALSE)</f>
        <v>0</v>
      </c>
      <c r="M34" s="18">
        <f>VLOOKUP($A34,[1]Sheet!$B$1:$Q$49,11,FALSE)</f>
        <v>0</v>
      </c>
      <c r="N34" s="18">
        <f>VLOOKUP($A34,[1]Sheet!$B$1:$Q$49,13,FALSE)</f>
        <v>26450.03</v>
      </c>
      <c r="O34" s="18">
        <f>VLOOKUP($A34,[1]Sheet!$B$1:$Q$49,14,FALSE)</f>
        <v>5235.3999999999996</v>
      </c>
      <c r="P34" s="18">
        <f>L34+M34+N34-O34</f>
        <v>21214.629999999997</v>
      </c>
    </row>
    <row r="35" spans="1:16" s="4" customFormat="1" ht="24.75" customHeight="1">
      <c r="A35" s="13" t="s">
        <v>88</v>
      </c>
      <c r="B35" s="14"/>
      <c r="C35" s="14"/>
      <c r="D35" s="14"/>
      <c r="E35" s="14"/>
      <c r="F35" s="15" t="s">
        <v>81</v>
      </c>
      <c r="G35" s="16" t="s">
        <v>131</v>
      </c>
      <c r="H35" s="16" t="s">
        <v>46</v>
      </c>
      <c r="I35" s="17" t="s">
        <v>91</v>
      </c>
      <c r="J35" s="18" t="s">
        <v>80</v>
      </c>
      <c r="K35" s="19" t="s">
        <v>89</v>
      </c>
      <c r="L35" s="18">
        <f>VLOOKUP($A35,[2]Sheet!$B$1:$Q$759,8,FALSE)</f>
        <v>0</v>
      </c>
      <c r="M35" s="18">
        <f>VLOOKUP($A35,[2]Sheet!$B$1:$Q$759,11,FALSE)</f>
        <v>0</v>
      </c>
      <c r="N35" s="18">
        <f>VLOOKUP($A35,[2]Sheet!$B$1:$Q$759,13,FALSE)</f>
        <v>14302.44</v>
      </c>
      <c r="O35" s="18">
        <f>VLOOKUP($A35,[2]Sheet!$B$1:$Q$759,14,FALSE)</f>
        <v>2985.2</v>
      </c>
      <c r="P35" s="18">
        <f t="shared" ref="P35:P36" si="1">L35+M35+N35-O35</f>
        <v>11317.240000000002</v>
      </c>
    </row>
    <row r="36" spans="1:16" s="4" customFormat="1" ht="24.75" customHeight="1">
      <c r="A36" s="13" t="s">
        <v>92</v>
      </c>
      <c r="B36" s="14"/>
      <c r="C36" s="14"/>
      <c r="D36" s="14"/>
      <c r="E36" s="14"/>
      <c r="F36" s="15" t="s">
        <v>81</v>
      </c>
      <c r="G36" s="16" t="s">
        <v>131</v>
      </c>
      <c r="H36" s="16" t="s">
        <v>46</v>
      </c>
      <c r="I36" s="17" t="s">
        <v>64</v>
      </c>
      <c r="J36" s="18" t="s">
        <v>80</v>
      </c>
      <c r="K36" s="20" t="s">
        <v>119</v>
      </c>
      <c r="L36" s="18">
        <f>VLOOKUP($A36,[2]Sheet!$B$1:$Q$759,8,FALSE)</f>
        <v>0</v>
      </c>
      <c r="M36" s="18">
        <f>VLOOKUP($A36,[2]Sheet!$B$1:$Q$759,11,FALSE)</f>
        <v>0</v>
      </c>
      <c r="N36" s="18">
        <f>VLOOKUP($A36,[2]Sheet!$B$1:$Q$759,13,FALSE)</f>
        <v>13870.69</v>
      </c>
      <c r="O36" s="18">
        <f>VLOOKUP($A36,[2]Sheet!$B$1:$Q$759,14,FALSE)</f>
        <v>2946.38</v>
      </c>
      <c r="P36" s="18">
        <f t="shared" si="1"/>
        <v>10924.310000000001</v>
      </c>
    </row>
    <row r="37" spans="1:16" s="4" customFormat="1" ht="24.75" customHeight="1">
      <c r="A37" s="13" t="s">
        <v>82</v>
      </c>
      <c r="B37" s="14"/>
      <c r="C37" s="14"/>
      <c r="D37" s="14"/>
      <c r="E37" s="14"/>
      <c r="F37" s="15" t="s">
        <v>81</v>
      </c>
      <c r="G37" s="16" t="s">
        <v>131</v>
      </c>
      <c r="H37" s="16" t="s">
        <v>46</v>
      </c>
      <c r="I37" s="17" t="s">
        <v>83</v>
      </c>
      <c r="J37" s="18" t="s">
        <v>80</v>
      </c>
      <c r="K37" s="19" t="s">
        <v>84</v>
      </c>
      <c r="L37" s="18">
        <f>VLOOKUP($A37,[1]Sheet!$B$1:$Q$50,8,FALSE)</f>
        <v>0</v>
      </c>
      <c r="M37" s="18">
        <f>VLOOKUP($A37,[1]Sheet!$B$1:$Q$50,11,FALSE)</f>
        <v>0</v>
      </c>
      <c r="N37" s="18">
        <f>VLOOKUP($A37,[1]Sheet!$B$1:$Q$50,13,FALSE)</f>
        <v>15336.3</v>
      </c>
      <c r="O37" s="18">
        <f>VLOOKUP($A37,[1]Sheet!$B$1:$Q$50,14,FALSE)</f>
        <v>3220.71</v>
      </c>
      <c r="P37" s="18">
        <f t="shared" ref="P37:P38" si="2">L37+M37+N37-O37</f>
        <v>12115.59</v>
      </c>
    </row>
    <row r="38" spans="1:16" s="4" customFormat="1" ht="24.75" customHeight="1">
      <c r="A38" s="13" t="s">
        <v>86</v>
      </c>
      <c r="B38" s="14"/>
      <c r="C38" s="14"/>
      <c r="D38" s="14"/>
      <c r="E38" s="14"/>
      <c r="F38" s="15" t="s">
        <v>81</v>
      </c>
      <c r="G38" s="16" t="s">
        <v>131</v>
      </c>
      <c r="H38" s="16" t="s">
        <v>46</v>
      </c>
      <c r="I38" s="17" t="s">
        <v>85</v>
      </c>
      <c r="J38" s="18" t="s">
        <v>80</v>
      </c>
      <c r="K38" s="19" t="s">
        <v>87</v>
      </c>
      <c r="L38" s="18">
        <f>VLOOKUP($A38,[1]Sheet!$B$1:$Q$49,8,FALSE)</f>
        <v>0</v>
      </c>
      <c r="M38" s="18">
        <f>VLOOKUP($A38,[1]Sheet!$B$1:$Q$49,11,FALSE)</f>
        <v>0</v>
      </c>
      <c r="N38" s="18">
        <f>VLOOKUP($A38,[1]Sheet!$B$1:$Q$49,13,FALSE)</f>
        <v>13706.15</v>
      </c>
      <c r="O38" s="18">
        <f>VLOOKUP($A38,[1]Sheet!$B$1:$Q$49,14,FALSE)</f>
        <v>2906.41</v>
      </c>
      <c r="P38" s="18">
        <f t="shared" si="2"/>
        <v>10799.74</v>
      </c>
    </row>
    <row r="39" spans="1:16" s="4" customFormat="1" ht="24.75" customHeight="1">
      <c r="A39" s="13" t="s">
        <v>139</v>
      </c>
      <c r="B39" s="14"/>
      <c r="C39" s="14"/>
      <c r="D39" s="14"/>
      <c r="E39" s="14"/>
      <c r="F39" s="15" t="s">
        <v>81</v>
      </c>
      <c r="G39" s="16" t="s">
        <v>131</v>
      </c>
      <c r="H39" s="16" t="s">
        <v>46</v>
      </c>
      <c r="I39" s="17" t="s">
        <v>140</v>
      </c>
      <c r="J39" s="18" t="s">
        <v>80</v>
      </c>
      <c r="K39" s="20" t="s">
        <v>141</v>
      </c>
      <c r="L39" s="18">
        <f>VLOOKUP($A39,[1]Sheet!$B$1:$Q$49,8,FALSE)</f>
        <v>0</v>
      </c>
      <c r="M39" s="18">
        <f>VLOOKUP($A39,[1]Sheet!$B$1:$Q$49,11,FALSE)</f>
        <v>0</v>
      </c>
      <c r="N39" s="18">
        <f>VLOOKUP($A39,[1]Sheet!$B$1:$Q$49,13,FALSE)</f>
        <v>8563.33</v>
      </c>
      <c r="O39" s="18">
        <f>VLOOKUP($A39,[1]Sheet!$B$1:$Q$49,14,FALSE)</f>
        <v>1907.77</v>
      </c>
      <c r="P39" s="18">
        <f>L39+M39+N39-O39</f>
        <v>6655.5599999999995</v>
      </c>
    </row>
    <row r="40" spans="1:16" s="4" customFormat="1" ht="24.75" customHeight="1">
      <c r="A40" s="13" t="s">
        <v>122</v>
      </c>
      <c r="B40" s="14"/>
      <c r="C40" s="14"/>
      <c r="D40" s="14"/>
      <c r="E40" s="14"/>
      <c r="F40" s="15" t="s">
        <v>81</v>
      </c>
      <c r="G40" s="16" t="s">
        <v>131</v>
      </c>
      <c r="H40" s="16" t="s">
        <v>46</v>
      </c>
      <c r="I40" s="17" t="s">
        <v>90</v>
      </c>
      <c r="J40" s="18" t="s">
        <v>80</v>
      </c>
      <c r="K40" s="20" t="s">
        <v>123</v>
      </c>
      <c r="L40" s="18">
        <f>VLOOKUP($A40,[2]Sheet!$B$1:$Q$759,8,FALSE)</f>
        <v>0</v>
      </c>
      <c r="M40" s="18">
        <f>VLOOKUP($A40,[2]Sheet!$B$1:$Q$759,11,FALSE)</f>
        <v>0</v>
      </c>
      <c r="N40" s="18">
        <f>VLOOKUP($A40,[2]Sheet!$B$1:$Q$759,13,FALSE)</f>
        <v>9603.3700000000008</v>
      </c>
      <c r="O40" s="18">
        <f>VLOOKUP($A40,[2]Sheet!$B$1:$Q$759,14,FALSE)</f>
        <v>1884.35</v>
      </c>
      <c r="P40" s="18">
        <f t="shared" ref="P40:P47" si="3">L40+M40+N40-O40</f>
        <v>7719.02</v>
      </c>
    </row>
    <row r="41" spans="1:16" s="4" customFormat="1" ht="24.75" customHeight="1">
      <c r="A41" s="13" t="s">
        <v>93</v>
      </c>
      <c r="B41" s="14"/>
      <c r="C41" s="14"/>
      <c r="D41" s="14"/>
      <c r="E41" s="14"/>
      <c r="F41" s="15" t="s">
        <v>81</v>
      </c>
      <c r="G41" s="16" t="s">
        <v>131</v>
      </c>
      <c r="H41" s="16" t="s">
        <v>46</v>
      </c>
      <c r="I41" s="17" t="s">
        <v>94</v>
      </c>
      <c r="J41" s="18" t="s">
        <v>80</v>
      </c>
      <c r="K41" s="20" t="s">
        <v>95</v>
      </c>
      <c r="L41" s="18">
        <f>VLOOKUP($A41,[1]Sheet!$B$1:$Q$49,8,FALSE)</f>
        <v>0</v>
      </c>
      <c r="M41" s="18">
        <f>VLOOKUP($A41,[1]Sheet!$B$1:$Q$49,11,FALSE)</f>
        <v>0</v>
      </c>
      <c r="N41" s="18">
        <f>VLOOKUP($A41,[1]Sheet!$B$1:$Q$49,13,FALSE)</f>
        <v>10721.67</v>
      </c>
      <c r="O41" s="18">
        <f>VLOOKUP($A41,[1]Sheet!$B$1:$Q$49,14,FALSE)</f>
        <v>2231.63</v>
      </c>
      <c r="P41" s="18">
        <f t="shared" si="3"/>
        <v>8490.0400000000009</v>
      </c>
    </row>
    <row r="42" spans="1:16" s="4" customFormat="1" ht="24.75" customHeight="1">
      <c r="A42" s="13" t="s">
        <v>104</v>
      </c>
      <c r="B42" s="14"/>
      <c r="C42" s="14"/>
      <c r="D42" s="14"/>
      <c r="E42" s="14"/>
      <c r="F42" s="15" t="s">
        <v>81</v>
      </c>
      <c r="G42" s="16" t="s">
        <v>131</v>
      </c>
      <c r="H42" s="16" t="s">
        <v>46</v>
      </c>
      <c r="I42" s="17" t="s">
        <v>96</v>
      </c>
      <c r="J42" s="18" t="s">
        <v>80</v>
      </c>
      <c r="K42" s="20" t="s">
        <v>106</v>
      </c>
      <c r="L42" s="18">
        <f>VLOOKUP($A42,[1]Sheet!$B$1:$Q$49,8,FALSE)</f>
        <v>15892.44</v>
      </c>
      <c r="M42" s="18">
        <f>VLOOKUP($A42,[1]Sheet!$B$1:$Q$49,11,FALSE)</f>
        <v>2979.83</v>
      </c>
      <c r="N42" s="18">
        <f>VLOOKUP($A42,[1]Sheet!$B$1:$Q$49,13,FALSE)-L42-M42</f>
        <v>6555.630000000001</v>
      </c>
      <c r="O42" s="18">
        <f>VLOOKUP($A42,[1]Sheet!$B$1:$Q$49,14,FALSE)-23719</f>
        <v>1708.9000000000015</v>
      </c>
      <c r="P42" s="18">
        <f t="shared" si="3"/>
        <v>23719</v>
      </c>
    </row>
    <row r="43" spans="1:16" s="4" customFormat="1" ht="24.75" customHeight="1">
      <c r="A43" s="13" t="s">
        <v>118</v>
      </c>
      <c r="B43" s="14"/>
      <c r="C43" s="14"/>
      <c r="D43" s="14"/>
      <c r="E43" s="14"/>
      <c r="F43" s="15" t="s">
        <v>81</v>
      </c>
      <c r="G43" s="16" t="s">
        <v>131</v>
      </c>
      <c r="H43" s="16" t="s">
        <v>46</v>
      </c>
      <c r="I43" s="17" t="s">
        <v>120</v>
      </c>
      <c r="J43" s="18" t="s">
        <v>80</v>
      </c>
      <c r="K43" s="20" t="s">
        <v>124</v>
      </c>
      <c r="L43" s="18">
        <f>VLOOKUP($A43,[3]Sheet!$B$1:$Q$252,8,FALSE)</f>
        <v>0</v>
      </c>
      <c r="M43" s="18">
        <f>VLOOKUP($A43,[3]Sheet!$B$1:$Q$252,11,FALSE)</f>
        <v>0</v>
      </c>
      <c r="N43" s="18">
        <f>VLOOKUP($A43,[3]Sheet!$B$1:$Q$252,13,FALSE)</f>
        <v>8522.82</v>
      </c>
      <c r="O43" s="18">
        <f>VLOOKUP($A43,[3]Sheet!$B$1:$Q$252,14,FALSE)</f>
        <v>1641.78</v>
      </c>
      <c r="P43" s="18">
        <f>L43+M43+N43-O43</f>
        <v>6881.04</v>
      </c>
    </row>
    <row r="44" spans="1:16" s="4" customFormat="1" ht="24.75" customHeight="1">
      <c r="A44" s="13" t="s">
        <v>129</v>
      </c>
      <c r="B44" s="14"/>
      <c r="C44" s="14"/>
      <c r="D44" s="14"/>
      <c r="E44" s="14"/>
      <c r="F44" s="15" t="s">
        <v>81</v>
      </c>
      <c r="G44" s="16" t="s">
        <v>131</v>
      </c>
      <c r="H44" s="16" t="s">
        <v>46</v>
      </c>
      <c r="I44" s="17" t="s">
        <v>105</v>
      </c>
      <c r="J44" s="18" t="s">
        <v>80</v>
      </c>
      <c r="K44" s="20" t="s">
        <v>130</v>
      </c>
      <c r="L44" s="18">
        <f>VLOOKUP($A44,[1]Sheet!$B$1:$Q$49,8,FALSE)</f>
        <v>0</v>
      </c>
      <c r="M44" s="18">
        <f>VLOOKUP($A44,[1]Sheet!$B$1:$Q$49,11,FALSE)</f>
        <v>0</v>
      </c>
      <c r="N44" s="18">
        <f>VLOOKUP($A44,[1]Sheet!$B$1:$Q$49,13,FALSE)</f>
        <v>7276.05</v>
      </c>
      <c r="O44" s="18">
        <f>VLOOKUP($A44,[1]Sheet!$B$1:$Q$49,14,FALSE)</f>
        <v>1341.76</v>
      </c>
      <c r="P44" s="18">
        <f t="shared" si="3"/>
        <v>5934.29</v>
      </c>
    </row>
    <row r="45" spans="1:16" s="4" customFormat="1" ht="24.75" customHeight="1">
      <c r="A45" s="13" t="s">
        <v>108</v>
      </c>
      <c r="B45" s="14"/>
      <c r="C45" s="14"/>
      <c r="D45" s="14"/>
      <c r="E45" s="14"/>
      <c r="F45" s="15" t="s">
        <v>81</v>
      </c>
      <c r="G45" s="16" t="s">
        <v>131</v>
      </c>
      <c r="H45" s="16" t="s">
        <v>46</v>
      </c>
      <c r="I45" s="17" t="s">
        <v>107</v>
      </c>
      <c r="J45" s="18" t="s">
        <v>80</v>
      </c>
      <c r="K45" s="20" t="s">
        <v>109</v>
      </c>
      <c r="L45" s="18">
        <f>VLOOKUP($A45,[1]Sheet!$B$1:$Q$49,8,FALSE)</f>
        <v>0</v>
      </c>
      <c r="M45" s="18">
        <f>VLOOKUP($A45,[1]Sheet!$B$1:$Q$49,11,FALSE)</f>
        <v>0</v>
      </c>
      <c r="N45" s="18">
        <f>VLOOKUP($A45,[1]Sheet!$B$1:$Q$49,13,FALSE)</f>
        <v>8339.56</v>
      </c>
      <c r="O45" s="18">
        <f>VLOOKUP($A45,[1]Sheet!$B$1:$Q$49,14,FALSE)</f>
        <v>1535.46</v>
      </c>
      <c r="P45" s="18">
        <f t="shared" si="3"/>
        <v>6804.0999999999995</v>
      </c>
    </row>
    <row r="46" spans="1:16" s="4" customFormat="1" ht="24.75" customHeight="1">
      <c r="A46" s="13" t="s">
        <v>132</v>
      </c>
      <c r="B46" s="14"/>
      <c r="C46" s="14"/>
      <c r="D46" s="14"/>
      <c r="E46" s="14"/>
      <c r="F46" s="15" t="s">
        <v>81</v>
      </c>
      <c r="G46" s="16" t="s">
        <v>131</v>
      </c>
      <c r="H46" s="16" t="s">
        <v>46</v>
      </c>
      <c r="I46" s="17" t="s">
        <v>133</v>
      </c>
      <c r="J46" s="18" t="s">
        <v>80</v>
      </c>
      <c r="K46" s="20" t="s">
        <v>134</v>
      </c>
      <c r="L46" s="18">
        <f>VLOOKUP($A46,[1]Sheet!$B$1:$Q$49,8,FALSE)</f>
        <v>0</v>
      </c>
      <c r="M46" s="18">
        <f>VLOOKUP($A46,[1]Sheet!$B$1:$Q$49,11,FALSE)</f>
        <v>0</v>
      </c>
      <c r="N46" s="18">
        <f>VLOOKUP($A46,[1]Sheet!$B$1:$Q$49,13,FALSE)</f>
        <v>7796.89</v>
      </c>
      <c r="O46" s="18">
        <f>VLOOKUP($A46,[1]Sheet!$B$1:$Q$49,14,FALSE)</f>
        <v>1410.69</v>
      </c>
      <c r="P46" s="18">
        <f t="shared" si="3"/>
        <v>6386.2000000000007</v>
      </c>
    </row>
    <row r="47" spans="1:16" s="4" customFormat="1" ht="24.75" customHeight="1">
      <c r="A47" s="13" t="s">
        <v>135</v>
      </c>
      <c r="B47" s="14"/>
      <c r="C47" s="14"/>
      <c r="D47" s="14"/>
      <c r="E47" s="14"/>
      <c r="F47" s="15" t="s">
        <v>81</v>
      </c>
      <c r="G47" s="16" t="s">
        <v>131</v>
      </c>
      <c r="H47" s="16" t="s">
        <v>46</v>
      </c>
      <c r="I47" s="17" t="s">
        <v>136</v>
      </c>
      <c r="J47" s="18" t="s">
        <v>80</v>
      </c>
      <c r="K47" s="20" t="s">
        <v>137</v>
      </c>
      <c r="L47" s="18">
        <f>VLOOKUP($A47,[1]Sheet!$B$1:$Q$49,8,FALSE)</f>
        <v>0</v>
      </c>
      <c r="M47" s="18">
        <f>VLOOKUP($A47,[1]Sheet!$B$1:$Q$49,11,FALSE)</f>
        <v>0</v>
      </c>
      <c r="N47" s="18">
        <f>VLOOKUP($A47,[1]Sheet!$B$1:$Q$49,13,FALSE)</f>
        <v>7833.54</v>
      </c>
      <c r="O47" s="18">
        <f>VLOOKUP($A47,[1]Sheet!$B$1:$Q$49,14,FALSE)</f>
        <v>1514.96</v>
      </c>
      <c r="P47" s="18">
        <f t="shared" si="3"/>
        <v>6318.58</v>
      </c>
    </row>
    <row r="48" spans="1:16" s="4" customFormat="1" ht="24.75" customHeight="1">
      <c r="A48" s="2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4.75" customHeight="1">
      <c r="A49" s="10" t="s">
        <v>69</v>
      </c>
      <c r="B49" s="1"/>
      <c r="C49" s="1"/>
      <c r="D49" s="1" t="s">
        <v>117</v>
      </c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70</v>
      </c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2" t="s">
        <v>79</v>
      </c>
      <c r="L53" s="26">
        <f ca="1">TODAY()</f>
        <v>45420</v>
      </c>
      <c r="M53" s="26"/>
      <c r="N53" s="1"/>
      <c r="O53" s="1"/>
      <c r="P53" s="1"/>
    </row>
    <row r="54" spans="1:16" s="4" customFormat="1" ht="24.75" customHeight="1">
      <c r="A54" s="11" t="s">
        <v>74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75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78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103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98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60" spans="1:16" s="4" customFormat="1" ht="24.75" customHeight="1">
      <c r="A60" s="5" t="s">
        <v>76</v>
      </c>
      <c r="B60" s="1"/>
      <c r="C60" s="1"/>
      <c r="D60" s="1"/>
      <c r="E60" s="1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</row>
  </sheetData>
  <autoFilter ref="A10:P47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3:M5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2" r:id="rId16"/>
    <hyperlink ref="K47" r:id="rId17"/>
    <hyperlink ref="K27" r:id="rId18"/>
    <hyperlink ref="K26" r:id="rId19"/>
    <hyperlink ref="K28" r:id="rId20"/>
    <hyperlink ref="K36" r:id="rId21"/>
    <hyperlink ref="K40" r:id="rId22"/>
    <hyperlink ref="K44" r:id="rId23"/>
    <hyperlink ref="K33" r:id="rId24"/>
    <hyperlink ref="K45" r:id="rId25"/>
    <hyperlink ref="K46" r:id="rId26"/>
    <hyperlink ref="K39" r:id="rId27"/>
  </hyperlinks>
  <printOptions horizontalCentered="1"/>
  <pageMargins left="0.19685039370078741" right="0.19685039370078741" top="0.39370078740157483" bottom="0.19685039370078741" header="0" footer="0"/>
  <pageSetup paperSize="9" scale="54" fitToHeight="0" pageOrder="overThenDown" orientation="landscape" useFirstPageNumber="1" r:id="rId28"/>
  <ignoredErrors>
    <ignoredError sqref="F29 F32 F24 F25 F30 F31" numberStoredAsText="1"/>
  </ignoredError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2024-05-08T17:46:03Z</cp:lastPrinted>
  <dcterms:created xsi:type="dcterms:W3CDTF">2022-01-25T16:42:27Z</dcterms:created>
  <dcterms:modified xsi:type="dcterms:W3CDTF">2024-05-08T17:46:11Z</dcterms:modified>
</cp:coreProperties>
</file>