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Gerenciais 2024\"/>
    </mc:Choice>
  </mc:AlternateContent>
  <xr:revisionPtr revIDLastSave="0" documentId="13_ncr:1_{ED29DCE4-4142-43C2-AF3D-6A6F8BBAE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D40" i="2"/>
  <c r="I38" i="2"/>
  <c r="I35" i="2"/>
  <c r="I32" i="2"/>
  <c r="I31" i="2"/>
  <c r="I30" i="2"/>
  <c r="I29" i="2"/>
  <c r="H21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<sst xmlns="http://schemas.openxmlformats.org/spreadsheetml/2006/main" count="68" uniqueCount="60">
  <si>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</si>
  <si>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</si>
  <si>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</si>
  <si>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</si>
  <si>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</si>
  <si>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</si>
  <si>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</si>
  <si>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</si>
  <si>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</si>
  <si>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</si>
  <si>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</si>
  <si>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</si>
  <si>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Realizado
07/2024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</si>
  <si>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</si>
  <si>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</si>
  <si>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</si>
  <si>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</si>
  <si>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</si>
  <si>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</si>
  <si>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</si>
  <si>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</si>
  <si>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</si>
  <si>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</si>
  <si>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</si>
  <si>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</si>
  <si>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</si>
  <si>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</si>
  <si>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</si>
  <si>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</si>
  <si>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</si>
  <si>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</si>
  <si>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</si>
  <si>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</si>
  <si>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</si>
  <si>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Em
apuração</t>
  </si>
  <si>
    <t>INDICADORES DE PRODUÇÃO 2024</t>
  </si>
  <si>
    <t>Percentual de Suspensão de Cirurgias Eletivas por Condições Operacionais</t>
  </si>
  <si>
    <t>Internação (Saídas Hospitalares)</t>
  </si>
  <si>
    <t>Realizado 07/2024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</si>
  <si>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</si>
  <si>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</si>
  <si>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</si>
  <si>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</si>
  <si>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</si>
  <si>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</si>
  <si>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</si>
  <si>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</si>
  <si>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</si>
  <si>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</si>
  <si>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</si>
  <si>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</si>
  <si>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</si>
  <si>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</si>
  <si>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Cirurgia eletiva hospitalar de alto giro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</si>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</sst>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17" fontId="5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Internação (Saídas Hospitalares)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'[1]RELATÓRIO GERENCIAL'!$B$37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GERENCIAL'!$C$36:$D$36</c:f>
              <c:strCache>
                <c:ptCount val="2"/>
                <c:pt idx="0">
                  <c:v>Meta</c:v>
                </c:pt>
                <c:pt idx="1">
                  <c:v>Realizado 07/2024</c:v>
                </c:pt>
              </c:strCache>
            </c:strRef>
          </c:cat>
          <c:val>
            <c:numRef>
              <c:f>'[1]RELATÓRIO GERENCIAL'!$C$37:$D$37</c:f>
              <c:numCache>
                <c:formatCode>General</c:formatCode>
                <c:ptCount val="2"/>
                <c:pt idx="0">
                  <c:v>328</c:v>
                </c:pt>
                <c:pt idx="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7-45B4-830C-DA10310F1DEA}"/>
            </c:ext>
          </c:extLst>
        </c:ser>
        <c:ser>
          <c:idx val="1"/>
          <c:order val="1"/>
          <c:tx>
            <c:strRef>
              <c:f>'[1]RELATÓRIO GERENCIAL'!$B$38</c:f>
              <c:strCache>
                <c:ptCount val="1"/>
                <c:pt idx="0">
                  <c:v>Clínica Médica Ginecológica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GERENCIAL'!$C$36:$D$36</c:f>
              <c:strCache>
                <c:ptCount val="2"/>
                <c:pt idx="0">
                  <c:v>Meta</c:v>
                </c:pt>
                <c:pt idx="1">
                  <c:v>Realizado 07/2024</c:v>
                </c:pt>
              </c:strCache>
            </c:strRef>
          </c:cat>
          <c:val>
            <c:numRef>
              <c:f>'[1]RELATÓRIO GERENCIAL'!$C$38:$D$38</c:f>
              <c:numCache>
                <c:formatCode>General</c:formatCode>
                <c:ptCount val="2"/>
                <c:pt idx="0">
                  <c:v>181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7-45B4-830C-DA10310F1DEA}"/>
            </c:ext>
          </c:extLst>
        </c:ser>
        <c:ser>
          <c:idx val="2"/>
          <c:order val="2"/>
          <c:tx>
            <c:strRef>
              <c:f>'[1]RELATÓRIO GERENCIAL'!$B$39</c:f>
              <c:strCache>
                <c:ptCount val="1"/>
                <c:pt idx="0">
                  <c:v>ALCON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GERENCIAL'!$C$36:$D$36</c:f>
              <c:strCache>
                <c:ptCount val="2"/>
                <c:pt idx="0">
                  <c:v>Meta</c:v>
                </c:pt>
                <c:pt idx="1">
                  <c:v>Realizado 07/2024</c:v>
                </c:pt>
              </c:strCache>
            </c:strRef>
          </c:cat>
          <c:val>
            <c:numRef>
              <c:f>'[1]RELATÓRIO GERENCIAL'!$C$39:$D$39</c:f>
              <c:numCache>
                <c:formatCode>General</c:formatCode>
                <c:ptCount val="2"/>
                <c:pt idx="0">
                  <c:v>274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7-45B4-830C-DA10310F1DEA}"/>
            </c:ext>
          </c:extLst>
        </c:ser>
        <c:ser>
          <c:idx val="3"/>
          <c:order val="3"/>
          <c:tx>
            <c:strRef>
              <c:f>'[1]RELATÓRIO GERENCIAL'!$B$40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GERENCIAL'!$C$36:$D$36</c:f>
              <c:strCache>
                <c:ptCount val="2"/>
                <c:pt idx="0">
                  <c:v>Meta</c:v>
                </c:pt>
                <c:pt idx="1">
                  <c:v>Realizado 07/2024</c:v>
                </c:pt>
              </c:strCache>
            </c:strRef>
          </c:cat>
          <c:val>
            <c:numRef>
              <c:f>'[1]RELATÓRIO GERENCIAL'!$C$40:$D$40</c:f>
              <c:numCache>
                <c:formatCode>General</c:formatCode>
                <c:ptCount val="2"/>
                <c:pt idx="0">
                  <c:v>783</c:v>
                </c:pt>
                <c:pt idx="1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7-45B4-830C-DA10310F1D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31321663"/>
        <c:axId val="831344703"/>
      </c:barChart>
      <c:catAx>
        <c:axId val="83132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1344703"/>
        <c:crosses val="autoZero"/>
        <c:auto val="1"/>
        <c:lblAlgn val="ctr"/>
        <c:lblOffset val="100"/>
        <c:noMultiLvlLbl val="0"/>
      </c:catAx>
      <c:valAx>
        <c:axId val="83134470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3132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Cirurgia eletiva hospitalar de alto giro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'[1]RELATÓRIO GERENCIAL'!$B$43</c:f>
              <c:strCache>
                <c:ptCount val="1"/>
                <c:pt idx="0">
                  <c:v>Cirurgia eletiva hospitalar de alto giro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4-424D-9D7D-155F6A8214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GERENCIAL'!$C$42:$D$42</c:f>
              <c:strCache>
                <c:ptCount val="2"/>
                <c:pt idx="0">
                  <c:v>Meta </c:v>
                </c:pt>
                <c:pt idx="1">
                  <c:v>Realizado
07/2024</c:v>
                </c:pt>
              </c:strCache>
            </c:strRef>
          </c:cat>
          <c:val>
            <c:numRef>
              <c:f>'[1]RELATÓRIO GERENCIAL'!$C$43:$D$43</c:f>
              <c:numCache>
                <c:formatCode>General</c:formatCode>
                <c:ptCount val="2"/>
                <c:pt idx="0">
                  <c:v>112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4-424D-9D7D-155F6A8214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3832479"/>
        <c:axId val="483834879"/>
      </c:barChart>
      <c:catAx>
        <c:axId val="48383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3834879"/>
        <c:crosses val="autoZero"/>
        <c:auto val="1"/>
        <c:lblAlgn val="ctr"/>
        <c:lblOffset val="100"/>
        <c:noMultiLvlLbl val="0"/>
      </c:catAx>
      <c:valAx>
        <c:axId val="48383487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8383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Atendimentos Ambulatorial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'[1]RELATÓRIO GERENCIAL'!$B$46</c:f>
              <c:strCache>
                <c:ptCount val="1"/>
                <c:pt idx="0">
                  <c:v>Consultas médicas na Atenção Especializada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GERENCIAL'!$C$45:$D$45</c:f>
              <c:strCache>
                <c:ptCount val="2"/>
                <c:pt idx="0">
                  <c:v>Meta</c:v>
                </c:pt>
                <c:pt idx="1">
                  <c:v>Realizado
07/2024</c:v>
                </c:pt>
              </c:strCache>
            </c:strRef>
          </c:cat>
          <c:val>
            <c:numRef>
              <c:f>'[1]RELATÓRIO GERENCIAL'!$C$46:$D$46</c:f>
              <c:numCache>
                <c:formatCode>General</c:formatCode>
                <c:ptCount val="2"/>
                <c:pt idx="0">
                  <c:v>1700</c:v>
                </c:pt>
                <c:pt idx="1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C-48C8-8DC5-82624E2456EA}"/>
            </c:ext>
          </c:extLst>
        </c:ser>
        <c:ser>
          <c:idx val="1"/>
          <c:order val="1"/>
          <c:tx>
            <c:strRef>
              <c:f>'[1]RELATÓRIO GERENCIAL'!$B$47</c:f>
              <c:strCache>
                <c:ptCount val="1"/>
                <c:pt idx="0">
                  <c:v>Consultas multiprofissionais na Atenção Especializada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GERENCIAL'!$C$45:$D$45</c:f>
              <c:strCache>
                <c:ptCount val="2"/>
                <c:pt idx="0">
                  <c:v>Meta</c:v>
                </c:pt>
                <c:pt idx="1">
                  <c:v>Realizado
07/2024</c:v>
                </c:pt>
              </c:strCache>
            </c:strRef>
          </c:cat>
          <c:val>
            <c:numRef>
              <c:f>'[1]RELATÓRIO GERENCIAL'!$C$47:$D$47</c:f>
              <c:numCache>
                <c:formatCode>General</c:formatCode>
                <c:ptCount val="2"/>
                <c:pt idx="0">
                  <c:v>1000</c:v>
                </c:pt>
                <c:pt idx="1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C-48C8-8DC5-82624E2456EA}"/>
            </c:ext>
          </c:extLst>
        </c:ser>
        <c:ser>
          <c:idx val="2"/>
          <c:order val="2"/>
          <c:tx>
            <c:strRef>
              <c:f>'[1]RELATÓRIO GERENCIAL'!$B$48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GERENCIAL'!$C$45:$D$45</c:f>
              <c:strCache>
                <c:ptCount val="2"/>
                <c:pt idx="0">
                  <c:v>Meta</c:v>
                </c:pt>
                <c:pt idx="1">
                  <c:v>Realizado
07/2024</c:v>
                </c:pt>
              </c:strCache>
            </c:strRef>
          </c:cat>
          <c:val>
            <c:numRef>
              <c:f>'[1]RELATÓRIO GERENCIAL'!$C$48:$D$48</c:f>
              <c:numCache>
                <c:formatCode>General</c:formatCode>
                <c:ptCount val="2"/>
                <c:pt idx="0">
                  <c:v>2700</c:v>
                </c:pt>
                <c:pt idx="1">
                  <c:v>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C-48C8-8DC5-82624E2456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24534879"/>
        <c:axId val="824516639"/>
      </c:barChart>
      <c:catAx>
        <c:axId val="82453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516639"/>
        <c:crosses val="autoZero"/>
        <c:auto val="1"/>
        <c:lblAlgn val="ctr"/>
        <c:lblOffset val="100"/>
        <c:noMultiLvlLbl val="0"/>
      </c:catAx>
      <c:valAx>
        <c:axId val="82451663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245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Ultrassonografia / Doppler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'[1]RELATÓRIO GERENCIAL'!$G$9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7-4DC0-A9CA-589E6087DD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'[1]RELATÓRIO GERENCIAL'!$H$8:$I$8</c:f>
              <c:strCache>
                <c:ptCount val="2"/>
                <c:pt idx="0">
                  <c:v>Meta Mensal</c:v>
                </c:pt>
                <c:pt idx="1">
                  <c:v>Realizado
07/2024</c:v>
                </c:pt>
              </c:strCache>
            </c:strRef>
          </c:cat>
          <c:val>
            <c:numRef>
              <c:f>'[1]RELATÓRIO GERENCIAL'!$H$9:$I$9</c:f>
              <c:numCache>
                <c:formatCode>General</c:formatCode>
                <c:ptCount val="2"/>
                <c:pt idx="0">
                  <c:v>60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7-4DC0-A9CA-589E6087DD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25937215"/>
        <c:axId val="825927615"/>
      </c:barChart>
      <c:catAx>
        <c:axId val="82593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927615"/>
        <c:crosses val="autoZero"/>
        <c:auto val="1"/>
        <c:lblAlgn val="ctr"/>
        <c:lblOffset val="100"/>
        <c:noMultiLvlLbl val="0"/>
      </c:catAx>
      <c:valAx>
        <c:axId val="82592761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25937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  <a:p>
            <a:pPr algn="ctr" rtl="0">
              <a:defRPr lang="en-US" sz="1600" b="1" cap="all" spc="120" normalizeH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0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Realizado</a:t>
            </a:r>
          </a:p>
          <a:p>
            <a:pPr algn="ctr" rtl="0">
              <a:defRPr lang="en-US" sz="1600" b="1" cap="all" spc="120" normalizeH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0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07/2024</a:t>
            </a:r>
          </a:p>
        </c:rich>
      </c:tx>
      <c:layout>
        <c:manualLayout>
          <c:xMode val="edge"/>
          <c:yMode val="edge"/>
          <c:x val="2.0779220779220797E-4"/>
          <c:y val="1.19581464872944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'[1]RELATÓRIO GERENCIAL'!$H$14</c:f>
              <c:strCache>
                <c:ptCount val="1"/>
                <c:pt idx="0">
                  <c:v>Realizado
07/2024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4-4021-999A-1A21301AB9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4-4021-999A-1A21301AB9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44-4021-999A-1A21301AB9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4-4021-999A-1A21301AB9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44-4021-999A-1A21301AB9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44-4021-999A-1A21301AB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'[1]RELATÓRIO GERENCIAL'!$G$15:$G$20</c:f>
              <c:strCache>
                <c:ptCount val="6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Analise Clínicas</c:v>
                </c:pt>
              </c:strCache>
            </c:strRef>
          </c:cat>
          <c:val>
            <c:numRef>
              <c:f>'[1]RELATÓRIO GERENCIAL'!$H$15:$H$20</c:f>
              <c:numCache>
                <c:formatCode>General</c:formatCode>
                <c:ptCount val="6"/>
                <c:pt idx="0">
                  <c:v>1407</c:v>
                </c:pt>
                <c:pt idx="1">
                  <c:v>222</c:v>
                </c:pt>
                <c:pt idx="2">
                  <c:v>672</c:v>
                </c:pt>
                <c:pt idx="3">
                  <c:v>202</c:v>
                </c:pt>
                <c:pt idx="4">
                  <c:v>155</c:v>
                </c:pt>
                <c:pt idx="5">
                  <c:v>14941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44-4021-999A-1A21301AB9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
Realizado
07/2024</a:t>
            </a:r>
          </a:p>
        </c:rich>
      </c:tx>
      <c:layout>
        <c:manualLayout>
          <c:xMode val="edge"/>
          <c:yMode val="edge"/>
          <c:x val="0.62113888888888891"/>
          <c:y val="6.0882800608828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'[1]RELATÓRIO GERENCIAL'!$H$3</c:f>
              <c:strCache>
                <c:ptCount val="1"/>
                <c:pt idx="0">
                  <c:v>Atendimento às Urgências
Realizado
01/07/2024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5-415E-83DB-6CB81433CB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D5-415E-83DB-6CB81433CB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'[1]RELATÓRIO GERENCIAL'!$G$4:$G$5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'[1]RELATÓRIO GERENCIAL'!$H$4:$H$5</c:f>
              <c:numCache>
                <c:formatCode>General</c:formatCode>
                <c:ptCount val="2"/>
                <c:pt idx="0">
                  <c:v>404</c:v>
                </c:pt>
                <c:pt idx="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5-415E-83DB-6CB81433C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55074365704286"/>
          <c:y val="0.45205383573628644"/>
          <c:w val="0.17684948381170856"/>
          <c:h val="0.30486044975003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450153</xdr:colOff>
      <xdr:row>33</xdr:row>
      <xdr:rowOff>131914</xdr:rowOff>
    </xdr:from>
    <xdr:to>
      <xdr:col>5</xdr:col>
      <xdr:colOff>1028700</xdr:colOff>
      <xdr:row>38</xdr:row>
      <xdr:rowOff>244388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A8A01D1-EDA9-41A8-84A5-8C0F1C869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453677</xdr:colOff>
      <xdr:row>38</xdr:row>
      <xdr:rowOff>281052</xdr:rowOff>
    </xdr:from>
    <xdr:to>
      <xdr:col>5</xdr:col>
      <xdr:colOff>1009650</xdr:colOff>
      <xdr:row>42</xdr:row>
      <xdr:rowOff>438149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69E11BB-0C52-48FD-BD3B-5D11E6470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434496</xdr:colOff>
      <xdr:row>42</xdr:row>
      <xdr:rowOff>448795</xdr:rowOff>
    </xdr:from>
    <xdr:to>
      <xdr:col>5</xdr:col>
      <xdr:colOff>1028699</xdr:colOff>
      <xdr:row>51</xdr:row>
      <xdr:rowOff>58269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B74368D-4460-404F-BD13-575A2311A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7111</xdr:colOff>
      <xdr:row>7</xdr:row>
      <xdr:rowOff>57998</xdr:rowOff>
    </xdr:from>
    <xdr:to>
      <xdr:col>9</xdr:col>
      <xdr:colOff>219076</xdr:colOff>
      <xdr:row>14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7FCB934-526D-4D7B-90C1-2F48D1DF7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27790</xdr:colOff>
      <xdr:row>14</xdr:row>
      <xdr:rowOff>15921</xdr:rowOff>
    </xdr:from>
    <xdr:to>
      <xdr:col>9</xdr:col>
      <xdr:colOff>228600</xdr:colOff>
      <xdr:row>24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035BEFF-5A27-44F2-80C3-2304B23A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091389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09138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>
    <xdr:from>
      <xdr:col>5</xdr:col>
      <xdr:colOff>1552185</xdr:colOff>
      <xdr:row>2</xdr:row>
      <xdr:rowOff>2807</xdr:rowOff>
    </xdr:from>
    <xdr:to>
      <xdr:col>9</xdr:col>
      <xdr:colOff>228601</xdr:colOff>
      <xdr:row>7</xdr:row>
      <xdr:rowOff>19050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47D538B8-5E7A-4270-8FB0-6B3B04BED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07720" y="11673837"/>
          <a:ext cx="4400549" cy="2268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MI-COORD-PROD-ASSISTENCIAL\1%20-%20Produ&#231;&#227;o%20Assistencial%20-%20LEONARDO%20(2023%20e%202024)\1%20-%20HEMU\1-Portif&#243;lios\Portf&#243;lio%20HEMU%20-%202024%20-%2015&#186;%20adv.xlsx" TargetMode="External"/><Relationship Id="rId1" Type="http://schemas.openxmlformats.org/officeDocument/2006/relationships/externalLinkPath" Target="/HMI-COORD-PROD-ASSISTENCIAL/1%20-%20Produ&#231;&#227;o%20Assistencial%20-%20LEONARDO%20(2023%20e%202024)/1%20-%20HEMU/1-Portif&#243;lios/Portf&#243;lio%20HEMU%20-%202024%20-%2015&#186;%20a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de Produção"/>
      <sheetName val="Indicadores de Desempenho"/>
      <sheetName val="Indicadores de Efetividade"/>
      <sheetName val="RELATÓRIO GERENCIAL"/>
    </sheetNames>
    <sheetDataSet>
      <sheetData sheetId="0"/>
      <sheetData sheetId="1">
        <row r="5">
          <cell r="I5">
            <v>0.94750000000000001</v>
          </cell>
        </row>
        <row r="9">
          <cell r="I9">
            <v>2.9903381642512077</v>
          </cell>
        </row>
        <row r="13">
          <cell r="I13">
            <v>0.16569156055217771</v>
          </cell>
        </row>
        <row r="17">
          <cell r="I17">
            <v>2.3869346733668341E-2</v>
          </cell>
        </row>
        <row r="29">
          <cell r="I29">
            <v>0</v>
          </cell>
        </row>
        <row r="41">
          <cell r="I41">
            <v>1.2840740740740741</v>
          </cell>
        </row>
        <row r="61">
          <cell r="I61">
            <v>2.5007045569747244E-3</v>
          </cell>
        </row>
      </sheetData>
      <sheetData sheetId="2"/>
      <sheetData sheetId="3">
        <row r="3">
          <cell r="H3" t="str">
            <v>Atendimento às Urgências
Realizado
01/07/2024</v>
          </cell>
        </row>
        <row r="4">
          <cell r="G4" t="str">
            <v xml:space="preserve">Referenciadas </v>
          </cell>
          <cell r="H4">
            <v>404</v>
          </cell>
        </row>
        <row r="5">
          <cell r="G5" t="str">
            <v>Espontânea</v>
          </cell>
          <cell r="H5">
            <v>435</v>
          </cell>
        </row>
        <row r="8">
          <cell r="H8" t="str">
            <v>Meta Mensal</v>
          </cell>
          <cell r="I8" t="str">
            <v>Realizado
07/2024</v>
          </cell>
        </row>
        <row r="9">
          <cell r="G9" t="str">
            <v>Ultrassonografia / Doppler</v>
          </cell>
          <cell r="H9">
            <v>60</v>
          </cell>
          <cell r="I9">
            <v>74</v>
          </cell>
        </row>
        <row r="14">
          <cell r="H14" t="str">
            <v>Realizado
07/2024</v>
          </cell>
        </row>
        <row r="15">
          <cell r="G15" t="str">
            <v>Ultrassonografia</v>
          </cell>
          <cell r="H15">
            <v>1407</v>
          </cell>
        </row>
        <row r="16">
          <cell r="G16" t="str">
            <v>Eletrocardiograma</v>
          </cell>
          <cell r="H16">
            <v>222</v>
          </cell>
        </row>
        <row r="17">
          <cell r="G17" t="str">
            <v>Raio-x</v>
          </cell>
          <cell r="H17">
            <v>672</v>
          </cell>
        </row>
        <row r="18">
          <cell r="G18" t="str">
            <v>Ecocardiograma</v>
          </cell>
          <cell r="H18">
            <v>202</v>
          </cell>
        </row>
        <row r="19">
          <cell r="G19" t="str">
            <v>Anatomia Patologica</v>
          </cell>
          <cell r="H19">
            <v>155</v>
          </cell>
        </row>
        <row r="20">
          <cell r="G20" t="str">
            <v>Analise Clínicas</v>
          </cell>
          <cell r="H20">
            <v>14941</v>
          </cell>
        </row>
        <row r="36">
          <cell r="C36" t="str">
            <v>Meta</v>
          </cell>
          <cell r="D36" t="str">
            <v>Realizado 07/2024</v>
          </cell>
        </row>
        <row r="37">
          <cell r="B37" t="str">
            <v>Clínica Cirúrgica</v>
          </cell>
          <cell r="C37">
            <v>328</v>
          </cell>
          <cell r="D37">
            <v>386</v>
          </cell>
        </row>
        <row r="38">
          <cell r="B38" t="str">
            <v xml:space="preserve">Clínica Médica Ginecológica </v>
          </cell>
          <cell r="C38">
            <v>181</v>
          </cell>
          <cell r="D38">
            <v>178</v>
          </cell>
        </row>
        <row r="39">
          <cell r="B39" t="str">
            <v>ALCON</v>
          </cell>
          <cell r="C39">
            <v>274</v>
          </cell>
          <cell r="D39">
            <v>264</v>
          </cell>
        </row>
        <row r="40">
          <cell r="B40" t="str">
            <v>TOTAL</v>
          </cell>
          <cell r="C40">
            <v>783</v>
          </cell>
          <cell r="D40">
            <v>828</v>
          </cell>
        </row>
        <row r="42">
          <cell r="C42" t="str">
            <v xml:space="preserve">Meta </v>
          </cell>
          <cell r="D42" t="str">
            <v>Realizado
07/2024</v>
          </cell>
        </row>
        <row r="43">
          <cell r="B43" t="str">
            <v>Cirurgia eletiva hospitalar de alto giro</v>
          </cell>
          <cell r="C43">
            <v>112</v>
          </cell>
          <cell r="D43">
            <v>115</v>
          </cell>
        </row>
        <row r="45">
          <cell r="C45" t="str">
            <v>Meta</v>
          </cell>
          <cell r="D45" t="str">
            <v>Realizado
07/2024</v>
          </cell>
        </row>
        <row r="46">
          <cell r="B46" t="str">
            <v>Consultas médicas na Atenção Especializada</v>
          </cell>
          <cell r="C46">
            <v>1700</v>
          </cell>
          <cell r="D46">
            <v>2011</v>
          </cell>
        </row>
        <row r="47">
          <cell r="B47" t="str">
            <v>Consultas multiprofissionais na Atenção Especializada</v>
          </cell>
          <cell r="C47">
            <v>1000</v>
          </cell>
          <cell r="D47">
            <v>1525</v>
          </cell>
        </row>
        <row r="48">
          <cell r="B48" t="str">
            <v>TOTAL</v>
          </cell>
          <cell r="C48">
            <v>2700</v>
          </cell>
          <cell r="D48">
            <v>3536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80" zoomScaleNormal="80" zoomScaleSheetLayoutView="80" workbookViewId="0">
      <selection activeCell="M52" sqref="M52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52"/>
    </row>
    <row r="2" spans="1:10" x14ac:dyDescent="0.25">
      <c r="A2" s="3"/>
      <c r="B2" s="3"/>
      <c r="C2" s="3"/>
      <c r="D2" s="3"/>
      <c r="E2" s="3"/>
      <c r="F2" s="3"/>
      <c r="G2" s="3"/>
      <c r="H2" s="53"/>
      <c r="I2" s="53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404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435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839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12</v>
      </c>
    </row>
    <row r="9" spans="1:10" x14ac:dyDescent="0.25">
      <c r="A9" s="3"/>
      <c r="B9" s="3"/>
      <c r="C9" s="3"/>
      <c r="D9" s="3"/>
      <c r="E9" s="3"/>
      <c r="F9" s="3"/>
      <c r="G9" s="10" t="s">
        <v>13</v>
      </c>
      <c r="H9" s="11">
        <v>60</v>
      </c>
      <c r="I9" s="12">
        <v>74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ht="22.5" x14ac:dyDescent="0.25">
      <c r="A14" s="3"/>
      <c r="B14" s="3"/>
      <c r="C14" s="3"/>
      <c r="D14" s="3"/>
      <c r="E14" s="3"/>
      <c r="F14" s="3"/>
      <c r="G14" s="14"/>
      <c r="H14" s="15" t="s">
        <v>12</v>
      </c>
      <c r="I14" s="3"/>
    </row>
    <row r="15" spans="1:10" x14ac:dyDescent="0.25">
      <c r="A15" s="3"/>
      <c r="B15" s="3"/>
      <c r="C15" s="3"/>
      <c r="D15" s="3"/>
      <c r="E15" s="3"/>
      <c r="F15" s="3"/>
      <c r="G15" s="16" t="s">
        <v>14</v>
      </c>
      <c r="H15" s="17">
        <v>1407</v>
      </c>
      <c r="I15" s="3"/>
    </row>
    <row r="16" spans="1:10" x14ac:dyDescent="0.25">
      <c r="A16" s="3"/>
      <c r="B16" s="3"/>
      <c r="C16" s="3"/>
      <c r="D16" s="3"/>
      <c r="E16" s="3"/>
      <c r="F16" s="3"/>
      <c r="G16" s="16" t="s">
        <v>15</v>
      </c>
      <c r="H16" s="6">
        <v>222</v>
      </c>
      <c r="I16" s="3"/>
    </row>
    <row r="17" spans="1:9" x14ac:dyDescent="0.25">
      <c r="A17" s="3"/>
      <c r="B17" s="3"/>
      <c r="C17" s="3"/>
      <c r="D17" s="3"/>
      <c r="E17" s="3"/>
      <c r="F17" s="3"/>
      <c r="G17" s="16" t="s">
        <v>16</v>
      </c>
      <c r="H17" s="6">
        <v>672</v>
      </c>
      <c r="I17" s="3"/>
    </row>
    <row r="18" spans="1:9" x14ac:dyDescent="0.25">
      <c r="A18" s="3"/>
      <c r="B18" s="3"/>
      <c r="C18" s="3"/>
      <c r="D18" s="3"/>
      <c r="E18" s="3"/>
      <c r="F18" s="3"/>
      <c r="G18" s="16" t="s">
        <v>17</v>
      </c>
      <c r="H18" s="6">
        <v>202</v>
      </c>
      <c r="I18" s="3"/>
    </row>
    <row r="19" spans="1:9" x14ac:dyDescent="0.25">
      <c r="A19" s="3"/>
      <c r="B19" s="3"/>
      <c r="C19" s="3"/>
      <c r="D19" s="3"/>
      <c r="E19" s="3"/>
      <c r="F19" s="3"/>
      <c r="G19" s="16" t="s">
        <v>18</v>
      </c>
      <c r="H19" s="6">
        <v>155</v>
      </c>
      <c r="I19" s="3"/>
    </row>
    <row r="20" spans="1:9" x14ac:dyDescent="0.25">
      <c r="A20" s="3"/>
      <c r="B20" s="3"/>
      <c r="C20" s="3"/>
      <c r="D20" s="3"/>
      <c r="E20" s="3"/>
      <c r="F20" s="3"/>
      <c r="G20" s="16" t="s">
        <v>19</v>
      </c>
      <c r="H20" s="17">
        <v>14941</v>
      </c>
      <c r="I20" s="3"/>
    </row>
    <row r="21" spans="1:9" x14ac:dyDescent="0.25">
      <c r="A21" s="3"/>
      <c r="B21" s="3"/>
      <c r="C21" s="3"/>
      <c r="D21" s="3"/>
      <c r="E21" s="3"/>
      <c r="F21" s="3"/>
      <c r="G21" s="16" t="s">
        <v>0</v>
      </c>
      <c r="H21" s="17">
        <f t="shared" ref="H21" si="1">SUM(H15:H20)</f>
        <v>17599</v>
      </c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8" t="s">
        <v>20</v>
      </c>
      <c r="H28" s="18" t="s">
        <v>21</v>
      </c>
      <c r="I28" s="19" t="s">
        <v>2</v>
      </c>
    </row>
    <row r="29" spans="1:9" x14ac:dyDescent="0.25">
      <c r="A29" s="3"/>
      <c r="B29" s="3"/>
      <c r="C29" s="3"/>
      <c r="D29" s="3"/>
      <c r="E29" s="3"/>
      <c r="F29" s="3"/>
      <c r="G29" s="20" t="s">
        <v>22</v>
      </c>
      <c r="H29" s="21" t="s">
        <v>23</v>
      </c>
      <c r="I29" s="22">
        <f>'[1]Indicadores de Desempenho'!I5</f>
        <v>0.94750000000000001</v>
      </c>
    </row>
    <row r="30" spans="1:9" x14ac:dyDescent="0.25">
      <c r="A30" s="3"/>
      <c r="B30" s="3"/>
      <c r="C30" s="3"/>
      <c r="D30" s="3"/>
      <c r="E30" s="3"/>
      <c r="F30" s="3"/>
      <c r="G30" s="23" t="s">
        <v>24</v>
      </c>
      <c r="H30" s="21" t="s">
        <v>25</v>
      </c>
      <c r="I30" s="24">
        <f>'[1]Indicadores de Desempenho'!I9</f>
        <v>2.9903381642512077</v>
      </c>
    </row>
    <row r="31" spans="1:9" x14ac:dyDescent="0.25">
      <c r="A31" s="3"/>
      <c r="B31" s="3"/>
      <c r="C31" s="3"/>
      <c r="D31" s="3"/>
      <c r="E31" s="3"/>
      <c r="F31" s="3"/>
      <c r="G31" s="20" t="s">
        <v>26</v>
      </c>
      <c r="H31" s="21" t="s">
        <v>27</v>
      </c>
      <c r="I31" s="24">
        <f>'[1]Indicadores de Desempenho'!I13</f>
        <v>0.16569156055217771</v>
      </c>
    </row>
    <row r="32" spans="1:9" ht="24" x14ac:dyDescent="0.25">
      <c r="A32" s="3"/>
      <c r="B32" s="3"/>
      <c r="C32" s="3"/>
      <c r="D32" s="3"/>
      <c r="E32" s="3"/>
      <c r="F32" s="3"/>
      <c r="G32" s="25" t="s">
        <v>28</v>
      </c>
      <c r="H32" s="26" t="s">
        <v>29</v>
      </c>
      <c r="I32" s="22">
        <f>'[1]Indicadores de Desempenho'!I17</f>
        <v>2.3869346733668341E-2</v>
      </c>
    </row>
    <row r="33" spans="1:9" x14ac:dyDescent="0.25">
      <c r="A33" s="3"/>
      <c r="B33" s="3"/>
      <c r="C33" s="3"/>
      <c r="D33" s="3"/>
      <c r="E33" s="3"/>
      <c r="F33" s="3"/>
      <c r="G33" s="27" t="s">
        <v>30</v>
      </c>
      <c r="H33" s="28" t="s">
        <v>31</v>
      </c>
      <c r="I33" s="29">
        <v>0</v>
      </c>
    </row>
    <row r="34" spans="1:9" ht="36" x14ac:dyDescent="0.25">
      <c r="A34" s="3"/>
      <c r="B34" s="3"/>
      <c r="C34" s="3"/>
      <c r="D34" s="3"/>
      <c r="E34" s="3"/>
      <c r="F34" s="3"/>
      <c r="G34" s="25" t="s">
        <v>32</v>
      </c>
      <c r="H34" s="28" t="s">
        <v>33</v>
      </c>
      <c r="I34" s="30" t="s">
        <v>34</v>
      </c>
    </row>
    <row r="35" spans="1:9" ht="24" x14ac:dyDescent="0.25">
      <c r="A35" s="3"/>
      <c r="B35" s="54" t="s">
        <v>35</v>
      </c>
      <c r="C35" s="54"/>
      <c r="D35" s="54"/>
      <c r="E35" s="3"/>
      <c r="F35" s="3"/>
      <c r="G35" s="27" t="s">
        <v>36</v>
      </c>
      <c r="H35" s="26" t="s">
        <v>31</v>
      </c>
      <c r="I35" s="22">
        <f>'[1]Indicadores de Desempenho'!I29</f>
        <v>0</v>
      </c>
    </row>
    <row r="36" spans="1:9" ht="48" x14ac:dyDescent="0.25">
      <c r="A36" s="3"/>
      <c r="B36" s="31" t="s">
        <v>37</v>
      </c>
      <c r="C36" s="32" t="s">
        <v>1</v>
      </c>
      <c r="D36" s="33" t="s">
        <v>38</v>
      </c>
      <c r="E36" s="3"/>
      <c r="F36" s="3"/>
      <c r="G36" s="25" t="s">
        <v>39</v>
      </c>
      <c r="H36" s="34" t="s">
        <v>40</v>
      </c>
      <c r="I36" s="29">
        <v>0</v>
      </c>
    </row>
    <row r="37" spans="1:9" ht="36" x14ac:dyDescent="0.25">
      <c r="A37" s="3"/>
      <c r="B37" s="35" t="s">
        <v>4</v>
      </c>
      <c r="C37" s="36">
        <v>328</v>
      </c>
      <c r="D37" s="37">
        <v>386</v>
      </c>
      <c r="E37" s="3"/>
      <c r="F37" s="3"/>
      <c r="G37" s="27" t="s">
        <v>41</v>
      </c>
      <c r="H37" s="28" t="s">
        <v>42</v>
      </c>
      <c r="I37" s="29">
        <v>0</v>
      </c>
    </row>
    <row r="38" spans="1:9" x14ac:dyDescent="0.25">
      <c r="A38" s="3"/>
      <c r="B38" s="35" t="s">
        <v>43</v>
      </c>
      <c r="C38" s="36">
        <v>181</v>
      </c>
      <c r="D38" s="37">
        <v>178</v>
      </c>
      <c r="E38" s="3"/>
      <c r="F38" s="3"/>
      <c r="G38" s="25" t="s">
        <v>44</v>
      </c>
      <c r="H38" s="28">
        <v>1</v>
      </c>
      <c r="I38" s="24">
        <f>'[1]Indicadores de Desempenho'!I41</f>
        <v>1.2840740740740741</v>
      </c>
    </row>
    <row r="39" spans="1:9" ht="24" x14ac:dyDescent="0.25">
      <c r="A39" s="3"/>
      <c r="B39" s="35" t="s">
        <v>3</v>
      </c>
      <c r="C39" s="38">
        <v>274</v>
      </c>
      <c r="D39" s="37">
        <v>264</v>
      </c>
      <c r="E39" s="3"/>
      <c r="F39" s="3"/>
      <c r="G39" s="27" t="s">
        <v>45</v>
      </c>
      <c r="H39" s="28" t="s">
        <v>46</v>
      </c>
      <c r="I39" s="29">
        <v>1</v>
      </c>
    </row>
    <row r="40" spans="1:9" ht="36" x14ac:dyDescent="0.25">
      <c r="A40" s="3"/>
      <c r="B40" s="35" t="s">
        <v>5</v>
      </c>
      <c r="C40" s="38">
        <v>783</v>
      </c>
      <c r="D40" s="37">
        <f t="shared" ref="D40" si="2">SUM(D37:D39)</f>
        <v>828</v>
      </c>
      <c r="E40" s="3"/>
      <c r="F40" s="3"/>
      <c r="G40" s="25" t="s">
        <v>47</v>
      </c>
      <c r="H40" s="28" t="s">
        <v>48</v>
      </c>
      <c r="I40" s="29">
        <v>1</v>
      </c>
    </row>
    <row r="41" spans="1:9" ht="36" x14ac:dyDescent="0.25">
      <c r="A41" s="3"/>
      <c r="B41" s="3"/>
      <c r="C41" s="39"/>
      <c r="D41" s="6"/>
      <c r="E41" s="3"/>
      <c r="F41" s="3"/>
      <c r="G41" s="27" t="s">
        <v>49</v>
      </c>
      <c r="H41" s="28" t="s">
        <v>48</v>
      </c>
      <c r="I41" s="29">
        <v>1</v>
      </c>
    </row>
    <row r="42" spans="1:9" ht="45" x14ac:dyDescent="0.25">
      <c r="A42" s="3"/>
      <c r="B42" s="40" t="s">
        <v>50</v>
      </c>
      <c r="C42" s="41" t="s">
        <v>51</v>
      </c>
      <c r="D42" s="9" t="s">
        <v>12</v>
      </c>
      <c r="E42" s="3"/>
      <c r="F42" s="3"/>
      <c r="G42" s="25" t="s">
        <v>52</v>
      </c>
      <c r="H42" s="42">
        <v>1</v>
      </c>
      <c r="I42" s="29">
        <v>1</v>
      </c>
    </row>
    <row r="43" spans="1:9" ht="37.5" customHeight="1" x14ac:dyDescent="0.25">
      <c r="A43" s="3"/>
      <c r="B43" s="43" t="s">
        <v>53</v>
      </c>
      <c r="C43" s="41">
        <v>112</v>
      </c>
      <c r="D43" s="6">
        <v>115</v>
      </c>
      <c r="E43" s="3"/>
      <c r="F43" s="3"/>
      <c r="G43" s="44" t="s">
        <v>54</v>
      </c>
      <c r="H43" s="28" t="s">
        <v>55</v>
      </c>
      <c r="I43" s="22">
        <f>'[1]Indicadores de Desempenho'!I61</f>
        <v>2.5007045569747244E-3</v>
      </c>
    </row>
    <row r="44" spans="1:9" x14ac:dyDescent="0.25">
      <c r="A44" s="3"/>
      <c r="B44" s="3"/>
      <c r="C44" s="3"/>
      <c r="D44" s="3"/>
      <c r="E44" s="3"/>
      <c r="F44" s="3"/>
      <c r="G44" s="55"/>
      <c r="H44" s="55"/>
      <c r="I44" s="55"/>
    </row>
    <row r="45" spans="1:9" ht="60" x14ac:dyDescent="0.25">
      <c r="A45" s="3"/>
      <c r="B45" s="45" t="s">
        <v>56</v>
      </c>
      <c r="C45" s="46" t="s">
        <v>1</v>
      </c>
      <c r="D45" s="47" t="s">
        <v>12</v>
      </c>
      <c r="E45" s="3"/>
      <c r="F45" s="3"/>
      <c r="G45" s="3"/>
      <c r="H45" s="3"/>
      <c r="I45" s="3"/>
    </row>
    <row r="46" spans="1:9" ht="45.75" customHeight="1" x14ac:dyDescent="0.25">
      <c r="A46" s="3"/>
      <c r="B46" s="48" t="s">
        <v>57</v>
      </c>
      <c r="C46" s="45">
        <v>1700</v>
      </c>
      <c r="D46" s="49">
        <v>2011</v>
      </c>
      <c r="E46" s="3"/>
      <c r="F46" s="3"/>
      <c r="G46" s="3"/>
      <c r="H46" s="3"/>
      <c r="I46" s="3"/>
    </row>
    <row r="47" spans="1:9" ht="19.5" customHeight="1" x14ac:dyDescent="0.25">
      <c r="A47" s="3"/>
      <c r="B47" s="48" t="s">
        <v>58</v>
      </c>
      <c r="C47" s="50">
        <v>1000</v>
      </c>
      <c r="D47" s="49">
        <v>1525</v>
      </c>
      <c r="E47" s="3"/>
      <c r="F47" s="3"/>
      <c r="G47" s="3"/>
      <c r="H47" s="3"/>
      <c r="I47" s="3"/>
    </row>
    <row r="48" spans="1:9" x14ac:dyDescent="0.25">
      <c r="A48" s="3"/>
      <c r="B48" s="51" t="s">
        <v>5</v>
      </c>
      <c r="C48" s="50">
        <v>2700</v>
      </c>
      <c r="D48" s="49">
        <v>3536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57" t="s">
        <v>59</v>
      </c>
      <c r="H51" s="57"/>
      <c r="I51" s="57"/>
    </row>
    <row r="52" spans="1:9" x14ac:dyDescent="0.25">
      <c r="A52" s="3"/>
      <c r="B52" s="3"/>
      <c r="C52" s="3"/>
      <c r="D52" s="3"/>
      <c r="E52" s="3"/>
      <c r="F52" s="3"/>
      <c r="G52" s="57"/>
      <c r="H52" s="57"/>
      <c r="I52" s="57"/>
    </row>
    <row r="53" spans="1:9" ht="15" customHeight="1" x14ac:dyDescent="0.25">
      <c r="G53" s="56"/>
      <c r="H53" s="56"/>
      <c r="I53" s="56"/>
    </row>
    <row r="54" spans="1:9" x14ac:dyDescent="0.25">
      <c r="G54" s="56"/>
      <c r="H54" s="56"/>
      <c r="I54" s="56"/>
    </row>
  </sheetData>
  <mergeCells count="4">
    <mergeCell ref="H2:I2"/>
    <mergeCell ref="B35:D35"/>
    <mergeCell ref="G44:I44"/>
    <mergeCell ref="G51:I52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2024-08-20T18:36:32Z</cp:lastPrinted>
  <dcterms:created xsi:type="dcterms:W3CDTF">2021-11-19T18:00:54Z</dcterms:created>
  <dcterms:modified xsi:type="dcterms:W3CDTF">2024-08-20T18:37:12Z</dcterms:modified>
</cp:coreProperties>
</file>