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arda.tabosa\Downloads\"/>
    </mc:Choice>
  </mc:AlternateContent>
  <bookViews>
    <workbookView xWindow="0" yWindow="0" windowWidth="20490" windowHeight="7335"/>
  </bookViews>
  <sheets>
    <sheet name="ERG" sheetId="1" r:id="rId1"/>
    <sheet name="RATEIO ANALÍTICO" sheetId="2" r:id="rId2"/>
  </sheets>
  <definedNames>
    <definedName name="_xlnm.Print_Area" localSheetId="0">ERG!$A$1:$E$33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3" i="1"/>
  <c r="D27" i="1" s="1"/>
  <c r="D26" i="1" l="1"/>
  <c r="D28" i="1"/>
  <c r="D29" i="1" l="1"/>
</calcChain>
</file>

<file path=xl/sharedStrings.xml><?xml version="1.0" encoding="utf-8"?>
<sst xmlns="http://schemas.openxmlformats.org/spreadsheetml/2006/main" count="295" uniqueCount="164">
  <si>
    <t>Pessoal</t>
  </si>
  <si>
    <t>Serviços</t>
  </si>
  <si>
    <t>Materiais</t>
  </si>
  <si>
    <t>Concessionárias (água, luz e telefone)</t>
  </si>
  <si>
    <t>Tributos, Taxas e Contribuições</t>
  </si>
  <si>
    <t>Outras Saídas</t>
  </si>
  <si>
    <t>Rescisões Trabalhistas</t>
  </si>
  <si>
    <t>Despesas Gerais</t>
  </si>
  <si>
    <t>Despesas com Viagens</t>
  </si>
  <si>
    <t>Aluguéis</t>
  </si>
  <si>
    <t>Encargos sobre Folha de Pagamento</t>
  </si>
  <si>
    <t>Passagens e Hospedagens</t>
  </si>
  <si>
    <t>TOTAL (GASTOS)</t>
  </si>
  <si>
    <t>HEAPA</t>
  </si>
  <si>
    <t>TOTAL</t>
  </si>
  <si>
    <t>HEMNSL</t>
  </si>
  <si>
    <t>UNIDADE</t>
  </si>
  <si>
    <t>RATEIO</t>
  </si>
  <si>
    <t>HEMU</t>
  </si>
  <si>
    <t xml:space="preserve">PRESTAÇÃO DE CONTAS </t>
  </si>
  <si>
    <t>ASSINATURA DO RESPONSÁVEL:</t>
  </si>
  <si>
    <t>Número do Documento</t>
  </si>
  <si>
    <t>1735</t>
  </si>
  <si>
    <t>0000004796/01</t>
  </si>
  <si>
    <t>0000002442/01</t>
  </si>
  <si>
    <t>0000000517/01</t>
  </si>
  <si>
    <t>0000000120/01</t>
  </si>
  <si>
    <t>5093</t>
  </si>
  <si>
    <t>1652</t>
  </si>
  <si>
    <t>0000004250-A</t>
  </si>
  <si>
    <t>2196</t>
  </si>
  <si>
    <t>0000000897-A</t>
  </si>
  <si>
    <t>0043328121-A</t>
  </si>
  <si>
    <t>0036854682-A</t>
  </si>
  <si>
    <t>000001039201</t>
  </si>
  <si>
    <t>0000010392-A</t>
  </si>
  <si>
    <t>0000010630-A</t>
  </si>
  <si>
    <t>0001404696-A</t>
  </si>
  <si>
    <t>0001404695-A</t>
  </si>
  <si>
    <t>0001404694-A</t>
  </si>
  <si>
    <t>78619</t>
  </si>
  <si>
    <t>3865</t>
  </si>
  <si>
    <t>1166</t>
  </si>
  <si>
    <t>0000000027/01</t>
  </si>
  <si>
    <t>0001404977-A</t>
  </si>
  <si>
    <t>86508</t>
  </si>
  <si>
    <t>99082</t>
  </si>
  <si>
    <t>733220</t>
  </si>
  <si>
    <t>5129</t>
  </si>
  <si>
    <t>0001405072-A</t>
  </si>
  <si>
    <t>0001405071-A</t>
  </si>
  <si>
    <t>1180</t>
  </si>
  <si>
    <t>0005316106-A</t>
  </si>
  <si>
    <t>0001405208-A</t>
  </si>
  <si>
    <t>7261</t>
  </si>
  <si>
    <t>14223</t>
  </si>
  <si>
    <t>0001404976-A</t>
  </si>
  <si>
    <t>3890</t>
  </si>
  <si>
    <t>Nome</t>
  </si>
  <si>
    <t>CNPJ/CPF</t>
  </si>
  <si>
    <t>CAIXA ECONOMICA FEDERAL</t>
  </si>
  <si>
    <t>00.360.305/0001-04</t>
  </si>
  <si>
    <t>GASPARI TREINAMENTO LTDA - ME</t>
  </si>
  <si>
    <t>13.466.179/0001-19</t>
  </si>
  <si>
    <t>L&amp;A CONTABILIDADE OUTSOURCING LTDA</t>
  </si>
  <si>
    <t>12.314.189/0001-76</t>
  </si>
  <si>
    <t>SIGEVALDO SANTANA DE JESUS - ME</t>
  </si>
  <si>
    <t>26.749.520/0001-95</t>
  </si>
  <si>
    <t>J SOBRAL SERVIÇOS ADMNISTRATIVOS LTDA</t>
  </si>
  <si>
    <t>40.147.908/0001-47</t>
  </si>
  <si>
    <t>INSTITUTO DE GESTAO E HUMANIZACAO IGH HMI</t>
  </si>
  <si>
    <t>11.858.570/0002-14</t>
  </si>
  <si>
    <t>SECRETARIA DA RECEITA FEDERAL DO BRASIL</t>
  </si>
  <si>
    <t>00.394.460/0058-87</t>
  </si>
  <si>
    <t>ERG - GOIAS</t>
  </si>
  <si>
    <t>11.858.570/0017-09</t>
  </si>
  <si>
    <t>STS SINDICATO TRAB SERV SAUDE REDE PRIVADA DE GOIANIA E CIDADES VIZINHA</t>
  </si>
  <si>
    <t>26.619.254/0001-86</t>
  </si>
  <si>
    <t>CIRURGICA GOIANIA EIRELI</t>
  </si>
  <si>
    <t>37.519.601/0001-15</t>
  </si>
  <si>
    <t>CLARO S.A.</t>
  </si>
  <si>
    <t>40.432.544/0436-28</t>
  </si>
  <si>
    <t>ENEL DISTRIBUICAO GOIAS - CELG DISTRIBUICAO S.A. - CELG D</t>
  </si>
  <si>
    <t>01.543.032/0001-04</t>
  </si>
  <si>
    <t>FABIO TEIXEIRA</t>
  </si>
  <si>
    <t>026.614.201-00</t>
  </si>
  <si>
    <t>NEW WAY LTDA - EPP</t>
  </si>
  <si>
    <t>03.721.661/0001-02</t>
  </si>
  <si>
    <t>MODERNA PAPELARIA EIRELI</t>
  </si>
  <si>
    <t>26.249.654/0001-47</t>
  </si>
  <si>
    <t>SRS PUBLICIDADE LTDA</t>
  </si>
  <si>
    <t>03.301.241/0001-69</t>
  </si>
  <si>
    <t>SECRETARIA DE ESTADO DA FAZENDA-GO</t>
  </si>
  <si>
    <t>01.409.655/0001-80</t>
  </si>
  <si>
    <t xml:space="preserve">INSTITUTO DE GESTÃO E HUMANIZAÇÃO IGH </t>
  </si>
  <si>
    <t>11.858.570/0001-33</t>
  </si>
  <si>
    <t>INSTITUTO NACIONAL DO SEGURO SOCIAL</t>
  </si>
  <si>
    <t>29.979.036/0001-40</t>
  </si>
  <si>
    <t>LY CONSULTORIA EM COMUNICAÇÃO E TECNOLOGIA LTDA</t>
  </si>
  <si>
    <t>38.479.962/0001-48</t>
  </si>
  <si>
    <t>ALELO S.A.</t>
  </si>
  <si>
    <t>04.740.876/0001-25</t>
  </si>
  <si>
    <t>Nº DOC BANCO</t>
  </si>
  <si>
    <t>Data de Baixa</t>
  </si>
  <si>
    <t>Valor Original</t>
  </si>
  <si>
    <t>Valor Baixado</t>
  </si>
  <si>
    <t>DE - PARA</t>
  </si>
  <si>
    <t>Natureza Financeira</t>
  </si>
  <si>
    <t>5665857</t>
  </si>
  <si>
    <t>FGTS</t>
  </si>
  <si>
    <t>8793166</t>
  </si>
  <si>
    <t>Outros Serviços</t>
  </si>
  <si>
    <t>8790832</t>
  </si>
  <si>
    <t>Serviço de Gestão e Administração</t>
  </si>
  <si>
    <t>9029439</t>
  </si>
  <si>
    <t>9020274</t>
  </si>
  <si>
    <t>Tarifa bancária</t>
  </si>
  <si>
    <t>286407 - HMI</t>
  </si>
  <si>
    <t>Salarios e Ordenados</t>
  </si>
  <si>
    <t>5305857</t>
  </si>
  <si>
    <t>IRRF S/FOLHA</t>
  </si>
  <si>
    <t>3001693</t>
  </si>
  <si>
    <t>Despesas com Unidade</t>
  </si>
  <si>
    <t>11</t>
  </si>
  <si>
    <t>Taxas e Emolumentos</t>
  </si>
  <si>
    <t>11222</t>
  </si>
  <si>
    <t>7887068</t>
  </si>
  <si>
    <t>Materiais de Limpeza</t>
  </si>
  <si>
    <t>5963830</t>
  </si>
  <si>
    <t>Telefone</t>
  </si>
  <si>
    <t>5970010</t>
  </si>
  <si>
    <t>Energia Elétrica</t>
  </si>
  <si>
    <t>12</t>
  </si>
  <si>
    <t>Aluguel de Imóveis</t>
  </si>
  <si>
    <t>7881965</t>
  </si>
  <si>
    <t>Materiais de Expediente</t>
  </si>
  <si>
    <t>7881935</t>
  </si>
  <si>
    <t>Despesas Brindes, Eventos e Publicações</t>
  </si>
  <si>
    <t>7881976</t>
  </si>
  <si>
    <t>7882043</t>
  </si>
  <si>
    <t>5772234</t>
  </si>
  <si>
    <t>286414 - HMI</t>
  </si>
  <si>
    <t>Férias</t>
  </si>
  <si>
    <t>2864665</t>
  </si>
  <si>
    <t>INSS S/FOLHA</t>
  </si>
  <si>
    <t>1522413</t>
  </si>
  <si>
    <t>Serviço de Manutenção Software/Hardware</t>
  </si>
  <si>
    <t>1522378</t>
  </si>
  <si>
    <t>5306182</t>
  </si>
  <si>
    <t>5309718</t>
  </si>
  <si>
    <t>5306522</t>
  </si>
  <si>
    <t>286419 - HMI</t>
  </si>
  <si>
    <t>4291154</t>
  </si>
  <si>
    <t>4291260</t>
  </si>
  <si>
    <t>2864883</t>
  </si>
  <si>
    <t>13</t>
  </si>
  <si>
    <t>Vale Transporte</t>
  </si>
  <si>
    <t>4291240</t>
  </si>
  <si>
    <t>5202426</t>
  </si>
  <si>
    <t>Rescisões</t>
  </si>
  <si>
    <t>286426 - HMI</t>
  </si>
  <si>
    <t>3790662</t>
  </si>
  <si>
    <t>286428 - HMI</t>
  </si>
  <si>
    <t>ESCRITÓRIO REGIONAL GOIÁS - 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</si>
</sst>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mmm\-yy;@"/>
    <numFmt numFmtId="165" formatCode="&quot; &quot;#,##0.00&quot; &quot;;&quot;-&quot;#,##0.00&quot; &quot;;&quot; -&quot;00&quot; &quot;;&quot; &quot;@&quot; 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Liberation Sans"/>
    </font>
    <font>
      <u/>
      <sz val="11"/>
      <color rgb="FF0563C1"/>
      <name val="Liberation Sans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left" wrapText="1"/>
    </xf>
    <xf numFmtId="4" fontId="4" fillId="3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40" fontId="5" fillId="0" borderId="0" xfId="0" applyNumberFormat="1" applyFont="1" applyAlignment="1">
      <alignment horizontal="left" wrapText="1"/>
    </xf>
    <xf numFmtId="40" fontId="4" fillId="0" borderId="0" xfId="0" applyNumberFormat="1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9" fontId="5" fillId="0" borderId="1" xfId="0" applyNumberFormat="1" applyFont="1" applyBorder="1" applyAlignment="1">
      <alignment horizontal="center" wrapText="1"/>
    </xf>
    <xf numFmtId="43" fontId="5" fillId="0" borderId="1" xfId="1" applyFont="1" applyBorder="1" applyAlignment="1">
      <alignment horizontal="right"/>
    </xf>
    <xf numFmtId="4" fontId="4" fillId="3" borderId="4" xfId="0" applyNumberFormat="1" applyFont="1" applyFill="1" applyBorder="1" applyAlignment="1">
      <alignment horizontal="right" wrapText="1"/>
    </xf>
    <xf numFmtId="0" fontId="4" fillId="0" borderId="0" xfId="2" applyFont="1" applyAlignment="1">
      <alignment vertical="center"/>
    </xf>
    <xf numFmtId="49" fontId="8" fillId="4" borderId="6" xfId="0" applyNumberFormat="1" applyFont="1" applyFill="1" applyBorder="1" applyAlignment="1" applyProtection="1">
      <alignment horizontal="center" vertical="center" readingOrder="1"/>
    </xf>
    <xf numFmtId="49" fontId="8" fillId="5" borderId="6" xfId="0" applyNumberFormat="1" applyFont="1" applyFill="1" applyBorder="1" applyAlignment="1" applyProtection="1">
      <alignment horizontal="left" vertical="center" readingOrder="1"/>
    </xf>
    <xf numFmtId="49" fontId="8" fillId="0" borderId="6" xfId="0" applyNumberFormat="1" applyFont="1" applyFill="1" applyBorder="1" applyAlignment="1" applyProtection="1">
      <alignment horizontal="left" vertical="center" readingOrder="1"/>
    </xf>
    <xf numFmtId="49" fontId="8" fillId="5" borderId="6" xfId="0" applyNumberFormat="1" applyFont="1" applyFill="1" applyBorder="1" applyAlignment="1" applyProtection="1">
      <alignment horizontal="center" vertical="center" readingOrder="1"/>
    </xf>
    <xf numFmtId="14" fontId="8" fillId="5" borderId="6" xfId="0" applyNumberFormat="1" applyFont="1" applyFill="1" applyBorder="1" applyAlignment="1" applyProtection="1">
      <alignment horizontal="left" vertical="center" readingOrder="1"/>
    </xf>
    <xf numFmtId="4" fontId="8" fillId="5" borderId="6" xfId="0" applyNumberFormat="1" applyFont="1" applyFill="1" applyBorder="1" applyAlignment="1" applyProtection="1">
      <alignment horizontal="right" vertical="center" readingOrder="1"/>
    </xf>
    <xf numFmtId="14" fontId="8" fillId="5" borderId="6" xfId="0" applyNumberFormat="1" applyFont="1" applyFill="1" applyBorder="1" applyAlignment="1" applyProtection="1">
      <alignment horizontal="center" vertical="center" readingOrder="1"/>
    </xf>
    <xf numFmtId="49" fontId="8" fillId="0" borderId="6" xfId="0" applyNumberFormat="1" applyFont="1" applyFill="1" applyBorder="1" applyAlignment="1" applyProtection="1">
      <alignment horizontal="center" vertical="center" readingOrder="1"/>
    </xf>
    <xf numFmtId="14" fontId="8" fillId="0" borderId="6" xfId="0" applyNumberFormat="1" applyFont="1" applyFill="1" applyBorder="1" applyAlignment="1" applyProtection="1">
      <alignment horizontal="left" vertical="center" readingOrder="1"/>
    </xf>
    <xf numFmtId="4" fontId="8" fillId="0" borderId="6" xfId="0" applyNumberFormat="1" applyFont="1" applyFill="1" applyBorder="1" applyAlignment="1" applyProtection="1">
      <alignment horizontal="right" vertical="center" readingOrder="1"/>
    </xf>
    <xf numFmtId="0" fontId="5" fillId="0" borderId="1" xfId="0" applyFont="1" applyBorder="1" applyAlignment="1"/>
    <xf numFmtId="4" fontId="4" fillId="3" borderId="1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5">
    <cellStyle name="Hiperlink 2" xfId="4"/>
    <cellStyle name="Normal" xfId="0" builtinId="0"/>
    <cellStyle name="Normal 3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95250</xdr:rowOff>
    </xdr:from>
    <xdr:to>
      <xdr:col>4</xdr:col>
      <xdr:colOff>532873</xdr:colOff>
      <xdr:row>3</xdr:row>
      <xdr:rowOff>171450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95250"/>
          <a:ext cx="1656823" cy="6477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0</xdr:row>
      <xdr:rowOff>171450</xdr:rowOff>
    </xdr:from>
    <xdr:to>
      <xdr:col>1</xdr:col>
      <xdr:colOff>508636</xdr:colOff>
      <xdr:row>3</xdr:row>
      <xdr:rowOff>133349</xdr:rowOff>
    </xdr:to>
    <xdr:pic>
      <xdr:nvPicPr>
        <xdr:cNvPr id="3" name="Imagem 0" descr="novo logo igh.jpg">
          <a:extLst>
            <a:ext uri="{FF2B5EF4-FFF2-40B4-BE49-F238E27FC236}">
              <a16:creationId xmlns:a16="http://schemas.microsoft.com/office/drawing/2014/main" xmlns="" id="{0C2B436F-2ACC-42FB-959A-9ED236FF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71450"/>
          <a:ext cx="1051561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33"/>
  <sheetViews>
    <sheetView tabSelected="1" workbookViewId="0">
      <selection activeCell="B10" sqref="B10:C10"/>
    </sheetView>
  </sheetViews>
  <sheetFormatPr defaultRowHeight="15" x14ac:dyDescent="0.25"/>
  <cols>
    <col min="2" max="2" width="17.140625" customWidth="1"/>
    <col min="3" max="3" width="18" customWidth="1"/>
    <col min="4" max="4" width="11.28515625" bestFit="1" customWidth="1"/>
  </cols>
  <sheetData>
    <row r="8" spans="2:4" ht="15" customHeight="1" x14ac:dyDescent="0.25">
      <c r="B8" s="26" t="s">
        <v>19</v>
      </c>
      <c r="C8" s="27"/>
      <c r="D8" s="28"/>
    </row>
    <row r="9" spans="2:4" ht="38.25" customHeight="1" x14ac:dyDescent="0.25">
      <c r="B9" s="26" t="s">
        <v>163</v>
      </c>
      <c r="C9" s="27"/>
      <c r="D9" s="28"/>
    </row>
    <row r="10" spans="2:4" x14ac:dyDescent="0.25">
      <c r="B10" s="30"/>
      <c r="C10" s="30"/>
      <c r="D10" s="1">
        <v>44896</v>
      </c>
    </row>
    <row r="11" spans="2:4" x14ac:dyDescent="0.25">
      <c r="B11" s="24" t="s">
        <v>0</v>
      </c>
      <c r="C11" s="24"/>
      <c r="D11" s="2">
        <v>233320.83</v>
      </c>
    </row>
    <row r="12" spans="2:4" x14ac:dyDescent="0.25">
      <c r="B12" s="24" t="s">
        <v>1</v>
      </c>
      <c r="C12" s="24"/>
      <c r="D12" s="2">
        <v>294295.71999999997</v>
      </c>
    </row>
    <row r="13" spans="2:4" x14ac:dyDescent="0.25">
      <c r="B13" s="24" t="s">
        <v>2</v>
      </c>
      <c r="C13" s="24"/>
      <c r="D13" s="2">
        <v>535.63</v>
      </c>
    </row>
    <row r="14" spans="2:4" x14ac:dyDescent="0.25">
      <c r="B14" s="24" t="s">
        <v>3</v>
      </c>
      <c r="C14" s="24"/>
      <c r="D14" s="2">
        <v>2437.64</v>
      </c>
    </row>
    <row r="15" spans="2:4" x14ac:dyDescent="0.25">
      <c r="B15" s="24" t="s">
        <v>4</v>
      </c>
      <c r="C15" s="24"/>
      <c r="D15" s="2">
        <v>14160.66</v>
      </c>
    </row>
    <row r="16" spans="2:4" x14ac:dyDescent="0.25">
      <c r="B16" s="24" t="s">
        <v>5</v>
      </c>
      <c r="C16" s="24"/>
      <c r="D16" s="2">
        <v>235.7</v>
      </c>
    </row>
    <row r="17" spans="2:4" x14ac:dyDescent="0.25">
      <c r="B17" s="29" t="s">
        <v>6</v>
      </c>
      <c r="C17" s="29"/>
      <c r="D17" s="2">
        <v>5849.7800000000007</v>
      </c>
    </row>
    <row r="18" spans="2:4" x14ac:dyDescent="0.25">
      <c r="B18" s="24" t="s">
        <v>7</v>
      </c>
      <c r="C18" s="24"/>
      <c r="D18" s="2">
        <v>5754.0300000000007</v>
      </c>
    </row>
    <row r="19" spans="2:4" x14ac:dyDescent="0.25">
      <c r="B19" s="24" t="s">
        <v>8</v>
      </c>
      <c r="C19" s="24"/>
      <c r="D19" s="2">
        <v>0</v>
      </c>
    </row>
    <row r="20" spans="2:4" x14ac:dyDescent="0.25">
      <c r="B20" s="24" t="s">
        <v>9</v>
      </c>
      <c r="C20" s="24"/>
      <c r="D20" s="2">
        <v>5674.0499999999993</v>
      </c>
    </row>
    <row r="21" spans="2:4" x14ac:dyDescent="0.25">
      <c r="B21" s="24" t="s">
        <v>10</v>
      </c>
      <c r="C21" s="24"/>
      <c r="D21" s="2">
        <v>76806.8</v>
      </c>
    </row>
    <row r="22" spans="2:4" x14ac:dyDescent="0.25">
      <c r="B22" s="24" t="s">
        <v>11</v>
      </c>
      <c r="C22" s="24"/>
      <c r="D22" s="2">
        <v>0</v>
      </c>
    </row>
    <row r="23" spans="2:4" x14ac:dyDescent="0.25">
      <c r="B23" s="25" t="s">
        <v>12</v>
      </c>
      <c r="C23" s="25"/>
      <c r="D23" s="3">
        <f>SUM(D11:D22)</f>
        <v>639070.84000000008</v>
      </c>
    </row>
    <row r="24" spans="2:4" ht="15.75" thickBot="1" x14ac:dyDescent="0.3">
      <c r="B24" s="4"/>
      <c r="C24" s="5"/>
      <c r="D24" s="6"/>
    </row>
    <row r="25" spans="2:4" x14ac:dyDescent="0.25">
      <c r="B25" s="7" t="s">
        <v>16</v>
      </c>
      <c r="C25" s="7" t="s">
        <v>17</v>
      </c>
      <c r="D25" s="8">
        <f>D10</f>
        <v>44896</v>
      </c>
    </row>
    <row r="26" spans="2:4" x14ac:dyDescent="0.25">
      <c r="B26" s="9" t="s">
        <v>18</v>
      </c>
      <c r="C26" s="10">
        <v>0.53</v>
      </c>
      <c r="D26" s="11">
        <f>D$23*$C26</f>
        <v>338707.54520000005</v>
      </c>
    </row>
    <row r="27" spans="2:4" x14ac:dyDescent="0.25">
      <c r="B27" s="9" t="s">
        <v>13</v>
      </c>
      <c r="C27" s="10">
        <v>0.34</v>
      </c>
      <c r="D27" s="11">
        <f>D$23*$C27</f>
        <v>217284.08560000005</v>
      </c>
    </row>
    <row r="28" spans="2:4" x14ac:dyDescent="0.25">
      <c r="B28" s="9" t="s">
        <v>15</v>
      </c>
      <c r="C28" s="10">
        <v>0.13</v>
      </c>
      <c r="D28" s="11">
        <f>D$23*$C28</f>
        <v>83079.209200000012</v>
      </c>
    </row>
    <row r="29" spans="2:4" x14ac:dyDescent="0.25">
      <c r="B29" s="25" t="s">
        <v>14</v>
      </c>
      <c r="C29" s="25"/>
      <c r="D29" s="12">
        <f>SUM(D26:D28)</f>
        <v>639070.8400000002</v>
      </c>
    </row>
    <row r="33" spans="1:1" x14ac:dyDescent="0.25">
      <c r="A33" s="13" t="s">
        <v>20</v>
      </c>
    </row>
  </sheetData>
  <mergeCells count="17">
    <mergeCell ref="B8:D8"/>
    <mergeCell ref="B9:D9"/>
    <mergeCell ref="B15:C15"/>
    <mergeCell ref="B16:C16"/>
    <mergeCell ref="B17:C17"/>
    <mergeCell ref="B10:C10"/>
    <mergeCell ref="B11:C11"/>
    <mergeCell ref="B12:C12"/>
    <mergeCell ref="B13:C13"/>
    <mergeCell ref="B14:C14"/>
    <mergeCell ref="B21:C21"/>
    <mergeCell ref="B22:C22"/>
    <mergeCell ref="B23:C23"/>
    <mergeCell ref="B29:C29"/>
    <mergeCell ref="B18:C18"/>
    <mergeCell ref="B19:C19"/>
    <mergeCell ref="B20:C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workbookViewId="0">
      <selection activeCell="A48" sqref="A48"/>
    </sheetView>
  </sheetViews>
  <sheetFormatPr defaultRowHeight="15" x14ac:dyDescent="0.25"/>
  <cols>
    <col min="1" max="1" width="16.7109375" bestFit="1" customWidth="1"/>
    <col min="2" max="2" width="61.140625" bestFit="1" customWidth="1"/>
    <col min="3" max="3" width="15.42578125" bestFit="1" customWidth="1"/>
    <col min="4" max="4" width="11.7109375" bestFit="1" customWidth="1"/>
    <col min="5" max="5" width="10.5703125" bestFit="1" customWidth="1"/>
    <col min="6" max="6" width="10" bestFit="1" customWidth="1"/>
    <col min="7" max="7" width="10.28515625" bestFit="1" customWidth="1"/>
    <col min="8" max="8" width="27.85546875" bestFit="1" customWidth="1"/>
    <col min="9" max="9" width="31.7109375" bestFit="1" customWidth="1"/>
  </cols>
  <sheetData>
    <row r="1" spans="1:9" x14ac:dyDescent="0.25">
      <c r="A1" s="14" t="s">
        <v>21</v>
      </c>
      <c r="B1" s="14" t="s">
        <v>58</v>
      </c>
      <c r="C1" s="14" t="s">
        <v>59</v>
      </c>
      <c r="D1" s="14" t="s">
        <v>102</v>
      </c>
      <c r="E1" s="14" t="s">
        <v>103</v>
      </c>
      <c r="F1" s="14" t="s">
        <v>104</v>
      </c>
      <c r="G1" s="14" t="s">
        <v>105</v>
      </c>
      <c r="H1" s="14" t="s">
        <v>106</v>
      </c>
      <c r="I1" s="14" t="s">
        <v>107</v>
      </c>
    </row>
    <row r="2" spans="1:9" x14ac:dyDescent="0.25">
      <c r="A2" s="15" t="s">
        <v>22</v>
      </c>
      <c r="B2" s="15" t="s">
        <v>60</v>
      </c>
      <c r="C2" s="15" t="s">
        <v>61</v>
      </c>
      <c r="D2" s="17" t="s">
        <v>108</v>
      </c>
      <c r="E2" s="18">
        <v>44900</v>
      </c>
      <c r="F2" s="19">
        <v>22458.87</v>
      </c>
      <c r="G2" s="19">
        <v>22458.87</v>
      </c>
      <c r="H2" s="20" t="s">
        <v>10</v>
      </c>
      <c r="I2" s="15" t="s">
        <v>109</v>
      </c>
    </row>
    <row r="3" spans="1:9" x14ac:dyDescent="0.25">
      <c r="A3" s="15" t="s">
        <v>23</v>
      </c>
      <c r="B3" s="15" t="s">
        <v>62</v>
      </c>
      <c r="C3" s="15" t="s">
        <v>63</v>
      </c>
      <c r="D3" s="17" t="s">
        <v>110</v>
      </c>
      <c r="E3" s="18">
        <v>44900</v>
      </c>
      <c r="F3" s="19">
        <v>495.72</v>
      </c>
      <c r="G3" s="19">
        <v>495.72</v>
      </c>
      <c r="H3" s="20" t="s">
        <v>1</v>
      </c>
      <c r="I3" s="15" t="s">
        <v>111</v>
      </c>
    </row>
    <row r="4" spans="1:9" x14ac:dyDescent="0.25">
      <c r="A4" s="15" t="s">
        <v>24</v>
      </c>
      <c r="B4" s="15" t="s">
        <v>64</v>
      </c>
      <c r="C4" s="15" t="s">
        <v>65</v>
      </c>
      <c r="D4" s="17" t="s">
        <v>112</v>
      </c>
      <c r="E4" s="18">
        <v>44900</v>
      </c>
      <c r="F4" s="19">
        <v>220000</v>
      </c>
      <c r="G4" s="19">
        <v>206470</v>
      </c>
      <c r="H4" s="20" t="s">
        <v>1</v>
      </c>
      <c r="I4" s="15" t="s">
        <v>113</v>
      </c>
    </row>
    <row r="5" spans="1:9" x14ac:dyDescent="0.25">
      <c r="A5" s="15" t="s">
        <v>25</v>
      </c>
      <c r="B5" s="15" t="s">
        <v>66</v>
      </c>
      <c r="C5" s="15" t="s">
        <v>67</v>
      </c>
      <c r="D5" s="17" t="s">
        <v>114</v>
      </c>
      <c r="E5" s="18">
        <v>44900</v>
      </c>
      <c r="F5" s="19">
        <v>33500</v>
      </c>
      <c r="G5" s="19">
        <v>33500</v>
      </c>
      <c r="H5" s="20" t="s">
        <v>1</v>
      </c>
      <c r="I5" s="15" t="s">
        <v>113</v>
      </c>
    </row>
    <row r="6" spans="1:9" x14ac:dyDescent="0.25">
      <c r="A6" s="15" t="s">
        <v>26</v>
      </c>
      <c r="B6" s="15" t="s">
        <v>68</v>
      </c>
      <c r="C6" s="15" t="s">
        <v>69</v>
      </c>
      <c r="D6" s="17" t="s">
        <v>115</v>
      </c>
      <c r="E6" s="18">
        <v>44900</v>
      </c>
      <c r="F6" s="19">
        <v>38500</v>
      </c>
      <c r="G6" s="19">
        <v>38500</v>
      </c>
      <c r="H6" s="20" t="s">
        <v>1</v>
      </c>
      <c r="I6" s="15" t="s">
        <v>113</v>
      </c>
    </row>
    <row r="7" spans="1:9" x14ac:dyDescent="0.25">
      <c r="A7" s="15"/>
      <c r="B7" s="15"/>
      <c r="C7" s="15"/>
      <c r="D7" s="17" t="s">
        <v>110</v>
      </c>
      <c r="E7" s="18">
        <v>44900</v>
      </c>
      <c r="F7" s="19">
        <v>11.65</v>
      </c>
      <c r="G7" s="19">
        <v>11.65</v>
      </c>
      <c r="H7" s="20" t="s">
        <v>5</v>
      </c>
      <c r="I7" s="15" t="s">
        <v>116</v>
      </c>
    </row>
    <row r="8" spans="1:9" x14ac:dyDescent="0.25">
      <c r="A8" s="15"/>
      <c r="B8" s="15"/>
      <c r="C8" s="15"/>
      <c r="D8" s="17" t="s">
        <v>112</v>
      </c>
      <c r="E8" s="18">
        <v>44900</v>
      </c>
      <c r="F8" s="19">
        <v>11.65</v>
      </c>
      <c r="G8" s="19">
        <v>11.65</v>
      </c>
      <c r="H8" s="20" t="s">
        <v>5</v>
      </c>
      <c r="I8" s="15" t="s">
        <v>116</v>
      </c>
    </row>
    <row r="9" spans="1:9" x14ac:dyDescent="0.25">
      <c r="A9" s="15"/>
      <c r="B9" s="15"/>
      <c r="C9" s="15"/>
      <c r="D9" s="17" t="s">
        <v>114</v>
      </c>
      <c r="E9" s="18">
        <v>44900</v>
      </c>
      <c r="F9" s="19">
        <v>11.65</v>
      </c>
      <c r="G9" s="19">
        <v>11.65</v>
      </c>
      <c r="H9" s="20" t="s">
        <v>5</v>
      </c>
      <c r="I9" s="15" t="s">
        <v>116</v>
      </c>
    </row>
    <row r="10" spans="1:9" x14ac:dyDescent="0.25">
      <c r="A10" s="15"/>
      <c r="B10" s="15"/>
      <c r="C10" s="15"/>
      <c r="D10" s="17" t="s">
        <v>115</v>
      </c>
      <c r="E10" s="18">
        <v>44900</v>
      </c>
      <c r="F10" s="19">
        <v>11.65</v>
      </c>
      <c r="G10" s="19">
        <v>11.65</v>
      </c>
      <c r="H10" s="20" t="s">
        <v>5</v>
      </c>
      <c r="I10" s="15" t="s">
        <v>116</v>
      </c>
    </row>
    <row r="11" spans="1:9" x14ac:dyDescent="0.25">
      <c r="A11" s="15" t="s">
        <v>27</v>
      </c>
      <c r="B11" s="15" t="s">
        <v>70</v>
      </c>
      <c r="C11" s="15" t="s">
        <v>71</v>
      </c>
      <c r="D11" s="17" t="s">
        <v>117</v>
      </c>
      <c r="E11" s="18">
        <v>44902</v>
      </c>
      <c r="F11" s="19">
        <v>161498.12</v>
      </c>
      <c r="G11" s="19">
        <v>161498.12</v>
      </c>
      <c r="H11" s="20" t="s">
        <v>0</v>
      </c>
      <c r="I11" s="15" t="s">
        <v>118</v>
      </c>
    </row>
    <row r="12" spans="1:9" x14ac:dyDescent="0.25">
      <c r="A12" s="15" t="s">
        <v>28</v>
      </c>
      <c r="B12" s="15" t="s">
        <v>72</v>
      </c>
      <c r="C12" s="15" t="s">
        <v>73</v>
      </c>
      <c r="D12" s="17" t="s">
        <v>119</v>
      </c>
      <c r="E12" s="18">
        <v>44902</v>
      </c>
      <c r="F12" s="19">
        <v>21256.560000000001</v>
      </c>
      <c r="G12" s="19">
        <v>21256.560000000001</v>
      </c>
      <c r="H12" s="20" t="s">
        <v>10</v>
      </c>
      <c r="I12" s="15" t="s">
        <v>120</v>
      </c>
    </row>
    <row r="13" spans="1:9" x14ac:dyDescent="0.25">
      <c r="A13" s="15" t="s">
        <v>29</v>
      </c>
      <c r="B13" s="15" t="s">
        <v>74</v>
      </c>
      <c r="C13" s="15" t="s">
        <v>75</v>
      </c>
      <c r="D13" s="17" t="s">
        <v>121</v>
      </c>
      <c r="E13" s="18">
        <v>44902</v>
      </c>
      <c r="F13" s="19">
        <v>175.84</v>
      </c>
      <c r="G13" s="19">
        <v>175.84</v>
      </c>
      <c r="H13" s="20" t="s">
        <v>7</v>
      </c>
      <c r="I13" s="15" t="s">
        <v>122</v>
      </c>
    </row>
    <row r="14" spans="1:9" x14ac:dyDescent="0.25">
      <c r="A14" s="15" t="s">
        <v>30</v>
      </c>
      <c r="B14" s="15" t="s">
        <v>76</v>
      </c>
      <c r="C14" s="15" t="s">
        <v>77</v>
      </c>
      <c r="D14" s="17" t="s">
        <v>123</v>
      </c>
      <c r="E14" s="18">
        <v>44902</v>
      </c>
      <c r="F14" s="19">
        <v>100</v>
      </c>
      <c r="G14" s="19">
        <v>100</v>
      </c>
      <c r="H14" s="20" t="s">
        <v>4</v>
      </c>
      <c r="I14" s="15" t="s">
        <v>124</v>
      </c>
    </row>
    <row r="15" spans="1:9" x14ac:dyDescent="0.25">
      <c r="A15" s="15"/>
      <c r="B15" s="15"/>
      <c r="C15" s="15"/>
      <c r="D15" s="17" t="s">
        <v>125</v>
      </c>
      <c r="E15" s="18">
        <v>44904</v>
      </c>
      <c r="F15" s="19">
        <v>60.95</v>
      </c>
      <c r="G15" s="19">
        <v>60.95</v>
      </c>
      <c r="H15" s="20" t="s">
        <v>5</v>
      </c>
      <c r="I15" s="15" t="s">
        <v>116</v>
      </c>
    </row>
    <row r="16" spans="1:9" x14ac:dyDescent="0.25">
      <c r="A16" s="15" t="s">
        <v>31</v>
      </c>
      <c r="B16" s="15" t="s">
        <v>78</v>
      </c>
      <c r="C16" s="15" t="s">
        <v>79</v>
      </c>
      <c r="D16" s="17" t="s">
        <v>126</v>
      </c>
      <c r="E16" s="18">
        <v>44908</v>
      </c>
      <c r="F16" s="19">
        <v>18.899999999999999</v>
      </c>
      <c r="G16" s="19">
        <v>18.899999999999999</v>
      </c>
      <c r="H16" s="20" t="s">
        <v>2</v>
      </c>
      <c r="I16" s="15" t="s">
        <v>127</v>
      </c>
    </row>
    <row r="17" spans="1:9" x14ac:dyDescent="0.25">
      <c r="A17" s="15" t="s">
        <v>32</v>
      </c>
      <c r="B17" s="15" t="s">
        <v>80</v>
      </c>
      <c r="C17" s="15" t="s">
        <v>81</v>
      </c>
      <c r="D17" s="17" t="s">
        <v>128</v>
      </c>
      <c r="E17" s="18">
        <v>44908</v>
      </c>
      <c r="F17" s="19">
        <v>13.4</v>
      </c>
      <c r="G17" s="19">
        <v>13.4</v>
      </c>
      <c r="H17" s="20" t="s">
        <v>3</v>
      </c>
      <c r="I17" s="15" t="s">
        <v>129</v>
      </c>
    </row>
    <row r="18" spans="1:9" x14ac:dyDescent="0.25">
      <c r="A18" s="15" t="s">
        <v>33</v>
      </c>
      <c r="B18" s="15" t="s">
        <v>82</v>
      </c>
      <c r="C18" s="15" t="s">
        <v>83</v>
      </c>
      <c r="D18" s="17" t="s">
        <v>130</v>
      </c>
      <c r="E18" s="18">
        <v>44908</v>
      </c>
      <c r="F18" s="19">
        <v>2424.2399999999998</v>
      </c>
      <c r="G18" s="19">
        <v>2424.2399999999998</v>
      </c>
      <c r="H18" s="20" t="s">
        <v>3</v>
      </c>
      <c r="I18" s="15" t="s">
        <v>131</v>
      </c>
    </row>
    <row r="19" spans="1:9" x14ac:dyDescent="0.25">
      <c r="A19" s="15" t="s">
        <v>34</v>
      </c>
      <c r="B19" s="15" t="s">
        <v>84</v>
      </c>
      <c r="C19" s="15" t="s">
        <v>85</v>
      </c>
      <c r="D19" s="17" t="s">
        <v>132</v>
      </c>
      <c r="E19" s="18">
        <v>44908</v>
      </c>
      <c r="F19" s="19">
        <v>5091</v>
      </c>
      <c r="G19" s="19">
        <v>4730.9399999999996</v>
      </c>
      <c r="H19" s="20" t="s">
        <v>9</v>
      </c>
      <c r="I19" s="15" t="s">
        <v>133</v>
      </c>
    </row>
    <row r="20" spans="1:9" x14ac:dyDescent="0.25">
      <c r="A20" s="15" t="s">
        <v>35</v>
      </c>
      <c r="B20" s="15" t="s">
        <v>86</v>
      </c>
      <c r="C20" s="15" t="s">
        <v>87</v>
      </c>
      <c r="D20" s="17" t="s">
        <v>132</v>
      </c>
      <c r="E20" s="18">
        <v>44908</v>
      </c>
      <c r="F20" s="19">
        <v>412.45</v>
      </c>
      <c r="G20" s="19">
        <v>412.45</v>
      </c>
      <c r="H20" s="20" t="s">
        <v>9</v>
      </c>
      <c r="I20" s="15" t="s">
        <v>133</v>
      </c>
    </row>
    <row r="21" spans="1:9" x14ac:dyDescent="0.25">
      <c r="A21" s="15" t="s">
        <v>36</v>
      </c>
      <c r="B21" s="15" t="s">
        <v>88</v>
      </c>
      <c r="C21" s="15" t="s">
        <v>89</v>
      </c>
      <c r="D21" s="17" t="s">
        <v>134</v>
      </c>
      <c r="E21" s="18">
        <v>44908</v>
      </c>
      <c r="F21" s="19">
        <v>516.73</v>
      </c>
      <c r="G21" s="19">
        <v>516.73</v>
      </c>
      <c r="H21" s="20" t="s">
        <v>2</v>
      </c>
      <c r="I21" s="15" t="s">
        <v>135</v>
      </c>
    </row>
    <row r="22" spans="1:9" x14ac:dyDescent="0.25">
      <c r="A22" s="15" t="s">
        <v>37</v>
      </c>
      <c r="B22" s="15" t="s">
        <v>90</v>
      </c>
      <c r="C22" s="15" t="s">
        <v>91</v>
      </c>
      <c r="D22" s="17" t="s">
        <v>136</v>
      </c>
      <c r="E22" s="18">
        <v>44908</v>
      </c>
      <c r="F22" s="19">
        <v>630</v>
      </c>
      <c r="G22" s="19">
        <v>630</v>
      </c>
      <c r="H22" s="20" t="s">
        <v>4</v>
      </c>
      <c r="I22" s="15" t="s">
        <v>137</v>
      </c>
    </row>
    <row r="23" spans="1:9" x14ac:dyDescent="0.25">
      <c r="A23" s="15" t="s">
        <v>38</v>
      </c>
      <c r="B23" s="15" t="s">
        <v>90</v>
      </c>
      <c r="C23" s="15" t="s">
        <v>91</v>
      </c>
      <c r="D23" s="17" t="s">
        <v>138</v>
      </c>
      <c r="E23" s="18">
        <v>44908</v>
      </c>
      <c r="F23" s="19">
        <v>630</v>
      </c>
      <c r="G23" s="19">
        <v>630</v>
      </c>
      <c r="H23" s="20" t="s">
        <v>4</v>
      </c>
      <c r="I23" s="15" t="s">
        <v>137</v>
      </c>
    </row>
    <row r="24" spans="1:9" x14ac:dyDescent="0.25">
      <c r="A24" s="15" t="s">
        <v>39</v>
      </c>
      <c r="B24" s="15" t="s">
        <v>90</v>
      </c>
      <c r="C24" s="15" t="s">
        <v>91</v>
      </c>
      <c r="D24" s="17" t="s">
        <v>139</v>
      </c>
      <c r="E24" s="18">
        <v>44908</v>
      </c>
      <c r="F24" s="19">
        <v>630</v>
      </c>
      <c r="G24" s="19">
        <v>630</v>
      </c>
      <c r="H24" s="20" t="s">
        <v>4</v>
      </c>
      <c r="I24" s="15" t="s">
        <v>137</v>
      </c>
    </row>
    <row r="25" spans="1:9" x14ac:dyDescent="0.25">
      <c r="A25" s="15" t="s">
        <v>40</v>
      </c>
      <c r="B25" s="15" t="s">
        <v>92</v>
      </c>
      <c r="C25" s="15" t="s">
        <v>93</v>
      </c>
      <c r="D25" s="17" t="s">
        <v>140</v>
      </c>
      <c r="E25" s="18">
        <v>44908</v>
      </c>
      <c r="F25" s="19">
        <v>786.19</v>
      </c>
      <c r="G25" s="19">
        <v>786.19</v>
      </c>
      <c r="H25" s="20" t="s">
        <v>4</v>
      </c>
      <c r="I25" s="15" t="s">
        <v>137</v>
      </c>
    </row>
    <row r="26" spans="1:9" x14ac:dyDescent="0.25">
      <c r="A26" s="15"/>
      <c r="B26" s="15"/>
      <c r="C26" s="15"/>
      <c r="D26" s="17" t="s">
        <v>136</v>
      </c>
      <c r="E26" s="18">
        <v>44908</v>
      </c>
      <c r="F26" s="19">
        <v>11.65</v>
      </c>
      <c r="G26" s="19">
        <v>11.65</v>
      </c>
      <c r="H26" s="20" t="s">
        <v>5</v>
      </c>
      <c r="I26" s="15" t="s">
        <v>116</v>
      </c>
    </row>
    <row r="27" spans="1:9" x14ac:dyDescent="0.25">
      <c r="A27" s="15"/>
      <c r="B27" s="15"/>
      <c r="C27" s="15"/>
      <c r="D27" s="17" t="s">
        <v>134</v>
      </c>
      <c r="E27" s="18">
        <v>44908</v>
      </c>
      <c r="F27" s="19">
        <v>11.65</v>
      </c>
      <c r="G27" s="19">
        <v>11.65</v>
      </c>
      <c r="H27" s="20" t="s">
        <v>5</v>
      </c>
      <c r="I27" s="15" t="s">
        <v>116</v>
      </c>
    </row>
    <row r="28" spans="1:9" x14ac:dyDescent="0.25">
      <c r="A28" s="15"/>
      <c r="B28" s="15"/>
      <c r="C28" s="15"/>
      <c r="D28" s="17" t="s">
        <v>138</v>
      </c>
      <c r="E28" s="18">
        <v>44908</v>
      </c>
      <c r="F28" s="19">
        <v>11.65</v>
      </c>
      <c r="G28" s="19">
        <v>11.65</v>
      </c>
      <c r="H28" s="20" t="s">
        <v>5</v>
      </c>
      <c r="I28" s="15" t="s">
        <v>116</v>
      </c>
    </row>
    <row r="29" spans="1:9" x14ac:dyDescent="0.25">
      <c r="A29" s="15"/>
      <c r="B29" s="15"/>
      <c r="C29" s="15"/>
      <c r="D29" s="17" t="s">
        <v>139</v>
      </c>
      <c r="E29" s="18">
        <v>44908</v>
      </c>
      <c r="F29" s="19">
        <v>11.65</v>
      </c>
      <c r="G29" s="19">
        <v>11.65</v>
      </c>
      <c r="H29" s="20" t="s">
        <v>5</v>
      </c>
      <c r="I29" s="15" t="s">
        <v>116</v>
      </c>
    </row>
    <row r="30" spans="1:9" x14ac:dyDescent="0.25">
      <c r="A30" s="15"/>
      <c r="B30" s="15"/>
      <c r="C30" s="15"/>
      <c r="D30" s="17" t="s">
        <v>126</v>
      </c>
      <c r="E30" s="18">
        <v>44908</v>
      </c>
      <c r="F30" s="19">
        <v>11.65</v>
      </c>
      <c r="G30" s="19">
        <v>11.65</v>
      </c>
      <c r="H30" s="20" t="s">
        <v>5</v>
      </c>
      <c r="I30" s="15" t="s">
        <v>116</v>
      </c>
    </row>
    <row r="31" spans="1:9" x14ac:dyDescent="0.25">
      <c r="A31" s="15" t="s">
        <v>41</v>
      </c>
      <c r="B31" s="15" t="s">
        <v>94</v>
      </c>
      <c r="C31" s="15" t="s">
        <v>95</v>
      </c>
      <c r="D31" s="17" t="s">
        <v>141</v>
      </c>
      <c r="E31" s="18">
        <v>44909</v>
      </c>
      <c r="F31" s="19">
        <v>11703.55</v>
      </c>
      <c r="G31" s="19">
        <v>11703.55</v>
      </c>
      <c r="H31" s="20" t="s">
        <v>0</v>
      </c>
      <c r="I31" s="15" t="s">
        <v>142</v>
      </c>
    </row>
    <row r="32" spans="1:9" x14ac:dyDescent="0.25">
      <c r="A32" s="15" t="s">
        <v>42</v>
      </c>
      <c r="B32" s="15" t="s">
        <v>96</v>
      </c>
      <c r="C32" s="15" t="s">
        <v>97</v>
      </c>
      <c r="D32" s="17" t="s">
        <v>143</v>
      </c>
      <c r="E32" s="18">
        <v>44910</v>
      </c>
      <c r="F32" s="19">
        <v>19587.580000000002</v>
      </c>
      <c r="G32" s="19">
        <v>19587.580000000002</v>
      </c>
      <c r="H32" s="20" t="s">
        <v>10</v>
      </c>
      <c r="I32" s="15" t="s">
        <v>144</v>
      </c>
    </row>
    <row r="33" spans="1:9" x14ac:dyDescent="0.25">
      <c r="A33" s="15" t="s">
        <v>43</v>
      </c>
      <c r="B33" s="15" t="s">
        <v>98</v>
      </c>
      <c r="C33" s="15" t="s">
        <v>99</v>
      </c>
      <c r="D33" s="17" t="s">
        <v>145</v>
      </c>
      <c r="E33" s="18">
        <v>44910</v>
      </c>
      <c r="F33" s="19">
        <v>1800</v>
      </c>
      <c r="G33" s="19">
        <v>1800</v>
      </c>
      <c r="H33" s="20" t="s">
        <v>1</v>
      </c>
      <c r="I33" s="15" t="s">
        <v>146</v>
      </c>
    </row>
    <row r="34" spans="1:9" x14ac:dyDescent="0.25">
      <c r="A34" s="15" t="s">
        <v>44</v>
      </c>
      <c r="B34" s="15" t="s">
        <v>90</v>
      </c>
      <c r="C34" s="15" t="s">
        <v>91</v>
      </c>
      <c r="D34" s="17" t="s">
        <v>147</v>
      </c>
      <c r="E34" s="18">
        <v>44910</v>
      </c>
      <c r="F34" s="19">
        <v>630</v>
      </c>
      <c r="G34" s="19">
        <v>630</v>
      </c>
      <c r="H34" s="20" t="s">
        <v>4</v>
      </c>
      <c r="I34" s="15" t="s">
        <v>137</v>
      </c>
    </row>
    <row r="35" spans="1:9" x14ac:dyDescent="0.25">
      <c r="A35" s="15"/>
      <c r="B35" s="15"/>
      <c r="C35" s="15"/>
      <c r="D35" s="17" t="s">
        <v>145</v>
      </c>
      <c r="E35" s="18">
        <v>44910</v>
      </c>
      <c r="F35" s="19">
        <v>11.65</v>
      </c>
      <c r="G35" s="19">
        <v>11.65</v>
      </c>
      <c r="H35" s="20" t="s">
        <v>5</v>
      </c>
      <c r="I35" s="15" t="s">
        <v>116</v>
      </c>
    </row>
    <row r="36" spans="1:9" x14ac:dyDescent="0.25">
      <c r="A36" s="15"/>
      <c r="B36" s="15"/>
      <c r="C36" s="15"/>
      <c r="D36" s="17" t="s">
        <v>147</v>
      </c>
      <c r="E36" s="18">
        <v>44910</v>
      </c>
      <c r="F36" s="19">
        <v>11.65</v>
      </c>
      <c r="G36" s="19">
        <v>11.65</v>
      </c>
      <c r="H36" s="20" t="s">
        <v>5</v>
      </c>
      <c r="I36" s="15" t="s">
        <v>116</v>
      </c>
    </row>
    <row r="37" spans="1:9" x14ac:dyDescent="0.25">
      <c r="A37" s="15" t="s">
        <v>45</v>
      </c>
      <c r="B37" s="15" t="s">
        <v>72</v>
      </c>
      <c r="C37" s="15" t="s">
        <v>73</v>
      </c>
      <c r="D37" s="17" t="s">
        <v>148</v>
      </c>
      <c r="E37" s="18">
        <v>44914</v>
      </c>
      <c r="F37" s="19">
        <v>3300</v>
      </c>
      <c r="G37" s="19">
        <v>3300</v>
      </c>
      <c r="H37" s="20" t="s">
        <v>1</v>
      </c>
      <c r="I37" s="15" t="s">
        <v>113</v>
      </c>
    </row>
    <row r="38" spans="1:9" x14ac:dyDescent="0.25">
      <c r="A38" s="15" t="s">
        <v>46</v>
      </c>
      <c r="B38" s="15" t="s">
        <v>72</v>
      </c>
      <c r="C38" s="15" t="s">
        <v>73</v>
      </c>
      <c r="D38" s="17" t="s">
        <v>149</v>
      </c>
      <c r="E38" s="18">
        <v>44914</v>
      </c>
      <c r="F38" s="19">
        <v>10230</v>
      </c>
      <c r="G38" s="19">
        <v>10230</v>
      </c>
      <c r="H38" s="20" t="s">
        <v>1</v>
      </c>
      <c r="I38" s="15" t="s">
        <v>113</v>
      </c>
    </row>
    <row r="39" spans="1:9" x14ac:dyDescent="0.25">
      <c r="A39" s="15" t="s">
        <v>47</v>
      </c>
      <c r="B39" s="15" t="s">
        <v>72</v>
      </c>
      <c r="C39" s="15" t="s">
        <v>73</v>
      </c>
      <c r="D39" s="17" t="s">
        <v>150</v>
      </c>
      <c r="E39" s="18">
        <v>44914</v>
      </c>
      <c r="F39" s="19">
        <v>530.66</v>
      </c>
      <c r="G39" s="19">
        <v>530.66</v>
      </c>
      <c r="H39" s="20" t="s">
        <v>9</v>
      </c>
      <c r="I39" s="15" t="s">
        <v>133</v>
      </c>
    </row>
    <row r="40" spans="1:9" x14ac:dyDescent="0.25">
      <c r="A40" s="15" t="s">
        <v>48</v>
      </c>
      <c r="B40" s="15" t="s">
        <v>70</v>
      </c>
      <c r="C40" s="15" t="s">
        <v>71</v>
      </c>
      <c r="D40" s="17" t="s">
        <v>151</v>
      </c>
      <c r="E40" s="18">
        <v>44914</v>
      </c>
      <c r="F40" s="19">
        <v>52497.1</v>
      </c>
      <c r="G40" s="19">
        <v>52497.1</v>
      </c>
      <c r="H40" s="20" t="s">
        <v>0</v>
      </c>
      <c r="I40" s="15" t="s">
        <v>118</v>
      </c>
    </row>
    <row r="41" spans="1:9" x14ac:dyDescent="0.25">
      <c r="A41" s="15" t="s">
        <v>49</v>
      </c>
      <c r="B41" s="15" t="s">
        <v>90</v>
      </c>
      <c r="C41" s="15" t="s">
        <v>91</v>
      </c>
      <c r="D41" s="17" t="s">
        <v>152</v>
      </c>
      <c r="E41" s="18">
        <v>44914</v>
      </c>
      <c r="F41" s="19">
        <v>630</v>
      </c>
      <c r="G41" s="19">
        <v>630</v>
      </c>
      <c r="H41" s="20" t="s">
        <v>4</v>
      </c>
      <c r="I41" s="15" t="s">
        <v>137</v>
      </c>
    </row>
    <row r="42" spans="1:9" x14ac:dyDescent="0.25">
      <c r="A42" s="15" t="s">
        <v>50</v>
      </c>
      <c r="B42" s="15" t="s">
        <v>90</v>
      </c>
      <c r="C42" s="15" t="s">
        <v>91</v>
      </c>
      <c r="D42" s="17" t="s">
        <v>153</v>
      </c>
      <c r="E42" s="18">
        <v>44914</v>
      </c>
      <c r="F42" s="19">
        <v>630</v>
      </c>
      <c r="G42" s="19">
        <v>630</v>
      </c>
      <c r="H42" s="20" t="s">
        <v>4</v>
      </c>
      <c r="I42" s="15" t="s">
        <v>137</v>
      </c>
    </row>
    <row r="43" spans="1:9" x14ac:dyDescent="0.25">
      <c r="A43" s="15" t="s">
        <v>51</v>
      </c>
      <c r="B43" s="15" t="s">
        <v>96</v>
      </c>
      <c r="C43" s="15" t="s">
        <v>97</v>
      </c>
      <c r="D43" s="17" t="s">
        <v>154</v>
      </c>
      <c r="E43" s="18">
        <v>44914</v>
      </c>
      <c r="F43" s="19">
        <v>13503.79</v>
      </c>
      <c r="G43" s="19">
        <v>13503.79</v>
      </c>
      <c r="H43" s="20" t="s">
        <v>10</v>
      </c>
      <c r="I43" s="15" t="s">
        <v>144</v>
      </c>
    </row>
    <row r="44" spans="1:9" x14ac:dyDescent="0.25">
      <c r="A44" s="15" t="s">
        <v>52</v>
      </c>
      <c r="B44" s="15" t="s">
        <v>100</v>
      </c>
      <c r="C44" s="15" t="s">
        <v>101</v>
      </c>
      <c r="D44" s="17" t="s">
        <v>155</v>
      </c>
      <c r="E44" s="18">
        <v>44914</v>
      </c>
      <c r="F44" s="19">
        <v>1380.55</v>
      </c>
      <c r="G44" s="19">
        <v>1380.55</v>
      </c>
      <c r="H44" s="20" t="s">
        <v>0</v>
      </c>
      <c r="I44" s="15" t="s">
        <v>156</v>
      </c>
    </row>
    <row r="45" spans="1:9" x14ac:dyDescent="0.25">
      <c r="A45" s="15" t="s">
        <v>53</v>
      </c>
      <c r="B45" s="15" t="s">
        <v>90</v>
      </c>
      <c r="C45" s="15" t="s">
        <v>91</v>
      </c>
      <c r="D45" s="17" t="s">
        <v>157</v>
      </c>
      <c r="E45" s="18">
        <v>44914</v>
      </c>
      <c r="F45" s="19">
        <v>567</v>
      </c>
      <c r="G45" s="19">
        <v>567</v>
      </c>
      <c r="H45" s="20" t="s">
        <v>4</v>
      </c>
      <c r="I45" s="15" t="s">
        <v>137</v>
      </c>
    </row>
    <row r="46" spans="1:9" x14ac:dyDescent="0.25">
      <c r="A46" s="15"/>
      <c r="B46" s="15"/>
      <c r="C46" s="15"/>
      <c r="D46" s="17" t="s">
        <v>152</v>
      </c>
      <c r="E46" s="18">
        <v>44914</v>
      </c>
      <c r="F46" s="19">
        <v>11.65</v>
      </c>
      <c r="G46" s="19">
        <v>11.65</v>
      </c>
      <c r="H46" s="20" t="s">
        <v>5</v>
      </c>
      <c r="I46" s="15" t="s">
        <v>116</v>
      </c>
    </row>
    <row r="47" spans="1:9" x14ac:dyDescent="0.25">
      <c r="A47" s="15"/>
      <c r="B47" s="15"/>
      <c r="C47" s="15"/>
      <c r="D47" s="17" t="s">
        <v>153</v>
      </c>
      <c r="E47" s="18">
        <v>44914</v>
      </c>
      <c r="F47" s="19">
        <v>11.65</v>
      </c>
      <c r="G47" s="19">
        <v>11.65</v>
      </c>
      <c r="H47" s="20" t="s">
        <v>5</v>
      </c>
      <c r="I47" s="15" t="s">
        <v>116</v>
      </c>
    </row>
    <row r="48" spans="1:9" x14ac:dyDescent="0.25">
      <c r="A48" s="15"/>
      <c r="B48" s="15"/>
      <c r="C48" s="15"/>
      <c r="D48" s="17" t="s">
        <v>157</v>
      </c>
      <c r="E48" s="18">
        <v>44914</v>
      </c>
      <c r="F48" s="19">
        <v>11.65</v>
      </c>
      <c r="G48" s="19">
        <v>11.65</v>
      </c>
      <c r="H48" s="20" t="s">
        <v>5</v>
      </c>
      <c r="I48" s="15" t="s">
        <v>116</v>
      </c>
    </row>
    <row r="49" spans="1:9" x14ac:dyDescent="0.25">
      <c r="A49" s="15" t="s">
        <v>54</v>
      </c>
      <c r="B49" s="15" t="s">
        <v>60</v>
      </c>
      <c r="C49" s="15" t="s">
        <v>61</v>
      </c>
      <c r="D49" s="17" t="s">
        <v>158</v>
      </c>
      <c r="E49" s="18">
        <v>44921</v>
      </c>
      <c r="F49" s="19">
        <v>450.02</v>
      </c>
      <c r="G49" s="19">
        <v>450.02</v>
      </c>
      <c r="H49" s="20" t="s">
        <v>6</v>
      </c>
      <c r="I49" s="15" t="s">
        <v>159</v>
      </c>
    </row>
    <row r="50" spans="1:9" x14ac:dyDescent="0.25">
      <c r="A50" s="15" t="s">
        <v>55</v>
      </c>
      <c r="B50" s="15" t="s">
        <v>94</v>
      </c>
      <c r="C50" s="15" t="s">
        <v>95</v>
      </c>
      <c r="D50" s="17" t="s">
        <v>160</v>
      </c>
      <c r="E50" s="18">
        <v>44921</v>
      </c>
      <c r="F50" s="19">
        <v>5399.76</v>
      </c>
      <c r="G50" s="19">
        <v>5399.76</v>
      </c>
      <c r="H50" s="20" t="s">
        <v>6</v>
      </c>
      <c r="I50" s="15" t="s">
        <v>159</v>
      </c>
    </row>
    <row r="51" spans="1:9" x14ac:dyDescent="0.25">
      <c r="A51" s="15" t="s">
        <v>56</v>
      </c>
      <c r="B51" s="15" t="s">
        <v>90</v>
      </c>
      <c r="C51" s="15" t="s">
        <v>91</v>
      </c>
      <c r="D51" s="17" t="s">
        <v>161</v>
      </c>
      <c r="E51" s="18">
        <v>44923</v>
      </c>
      <c r="F51" s="19">
        <v>445</v>
      </c>
      <c r="G51" s="19">
        <v>445</v>
      </c>
      <c r="H51" s="20" t="s">
        <v>4</v>
      </c>
      <c r="I51" s="15" t="s">
        <v>137</v>
      </c>
    </row>
    <row r="52" spans="1:9" x14ac:dyDescent="0.25">
      <c r="A52" s="15"/>
      <c r="B52" s="15"/>
      <c r="C52" s="15"/>
      <c r="D52" s="17" t="s">
        <v>161</v>
      </c>
      <c r="E52" s="18">
        <v>44923</v>
      </c>
      <c r="F52" s="19">
        <v>11.65</v>
      </c>
      <c r="G52" s="19">
        <v>11.65</v>
      </c>
      <c r="H52" s="20" t="s">
        <v>5</v>
      </c>
      <c r="I52" s="15" t="s">
        <v>116</v>
      </c>
    </row>
    <row r="53" spans="1:9" x14ac:dyDescent="0.25">
      <c r="A53" s="16" t="s">
        <v>57</v>
      </c>
      <c r="B53" s="16" t="s">
        <v>94</v>
      </c>
      <c r="C53" s="16" t="s">
        <v>95</v>
      </c>
      <c r="D53" s="21" t="s">
        <v>162</v>
      </c>
      <c r="E53" s="22">
        <v>44923</v>
      </c>
      <c r="F53" s="23">
        <v>6241.51</v>
      </c>
      <c r="G53" s="23">
        <v>6241.51</v>
      </c>
      <c r="H53" s="20" t="s">
        <v>0</v>
      </c>
      <c r="I53" s="16" t="s">
        <v>142</v>
      </c>
    </row>
  </sheetData>
  <pageMargins left="0.511811024" right="0.511811024" top="0.78740157499999996" bottom="0.78740157499999996" header="0.31496062000000002" footer="0.31496062000000002"/>
  <pageSetup paperSize="9" scale="6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ERG</vt:lpstr>
      <vt:lpstr>RATEIO ANALÍTICO</vt:lpstr>
      <vt:lpstr>ERG!Area_de_impressao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Eduarda Alicia Gomes Tabosa</cp:lastModifiedBy>
  <cp:lastPrinted>2024-01-24T18:37:40Z</cp:lastPrinted>
  <dcterms:created xsi:type="dcterms:W3CDTF">2023-01-26T14:19:14Z</dcterms:created>
  <dcterms:modified xsi:type="dcterms:W3CDTF">2024-01-24T18:38:03Z</dcterms:modified>
</cp:coreProperties>
</file>