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1. HEMU\11. Prestação de Contas\11.7 - Despesa administrativa quando OS e unidade gerida se situarem em localidades diversas\2023\"/>
    </mc:Choice>
  </mc:AlternateContent>
  <bookViews>
    <workbookView xWindow="0" yWindow="0" windowWidth="20490" windowHeight="7335"/>
  </bookViews>
  <sheets>
    <sheet name="ERG" sheetId="1" r:id="rId1"/>
    <sheet name="RATEIO ANALÍTICO" sheetId="3" r:id="rId2"/>
  </sheets>
  <definedNames>
    <definedName name="_xlnm._FilterDatabase" localSheetId="1" hidden="1">'RATEIO ANALÍTICO'!$A$1:$H$90</definedName>
    <definedName name="_xlnm.Print_Area" localSheetId="0">ERG!$A$1:$E$38</definedName>
    <definedName name="_xlnm.Print_Area" localSheetId="1">'RATEIO ANALÍTICO'!$A$1:$H$90</definedName>
    <definedName name="_xlnm.Print_Titles" localSheetId="1">'RATEIO ANALÍTICO'!$1:$1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0" i="3" l="1"/>
  <c r="G89" i="3"/>
  <c r="G88" i="3"/>
  <c r="G87" i="3"/>
  <c r="G75" i="3"/>
  <c r="G74" i="3"/>
  <c r="G73" i="3"/>
  <c r="G70" i="3"/>
  <c r="G69" i="3"/>
  <c r="G68" i="3"/>
  <c r="G67" i="3"/>
  <c r="G52" i="3"/>
  <c r="G51" i="3"/>
  <c r="G50" i="3"/>
  <c r="G41" i="3"/>
  <c r="G40" i="3"/>
  <c r="G39" i="3"/>
  <c r="G30" i="3"/>
  <c r="G29" i="3"/>
  <c r="G28" i="3"/>
  <c r="G26" i="3"/>
  <c r="G25" i="3"/>
  <c r="G16" i="3"/>
  <c r="G15" i="3"/>
  <c r="G14" i="3"/>
  <c r="G13" i="3"/>
  <c r="G12" i="3"/>
  <c r="G11" i="3"/>
  <c r="G10" i="3"/>
  <c r="G9" i="3"/>
  <c r="G8" i="3"/>
  <c r="G7" i="3"/>
  <c r="G5" i="3"/>
  <c r="G6" i="3"/>
  <c r="D35" i="1" l="1"/>
  <c r="C35" i="1"/>
  <c r="D25" i="1" l="1"/>
  <c r="D23" i="1"/>
  <c r="D27" i="1" s="1"/>
  <c r="D26" i="1" l="1"/>
  <c r="D28" i="1"/>
  <c r="D29" i="1" l="1"/>
</calcChain>
</file>

<file path=xl/sharedStrings.xml><?xml version="1.0" encoding="utf-8"?>
<sst xmlns="http://schemas.openxmlformats.org/spreadsheetml/2006/main" count="345" uniqueCount="159">
  <si>
    <t>Pessoal</t>
  </si>
  <si>
    <t>Serviços</t>
  </si>
  <si>
    <t>Materiais</t>
  </si>
  <si>
    <t>Concessionárias (água, luz e telefone)</t>
  </si>
  <si>
    <t>Tributos, Taxas e Contribuições</t>
  </si>
  <si>
    <t>Outras Saídas</t>
  </si>
  <si>
    <t>Rescisões Trabalhistas</t>
  </si>
  <si>
    <t>Despesas Gerais</t>
  </si>
  <si>
    <t>Despesas com Viagens</t>
  </si>
  <si>
    <t>Aluguéis</t>
  </si>
  <si>
    <t>Encargos sobre Folha de Pagamento</t>
  </si>
  <si>
    <t>Passagens e Hospedagens</t>
  </si>
  <si>
    <t>TOTAL (GASTOS)</t>
  </si>
  <si>
    <t>HEAPA</t>
  </si>
  <si>
    <t>TOTAL</t>
  </si>
  <si>
    <t>HEMNSL</t>
  </si>
  <si>
    <t>UNIDADE</t>
  </si>
  <si>
    <t>RATEIO</t>
  </si>
  <si>
    <t>HEMU</t>
  </si>
  <si>
    <t xml:space="preserve">PRESTAÇÃO DE CONTAS </t>
  </si>
  <si>
    <t>ESCRITÓRIO REGINAL GOIÁS - ERG</t>
  </si>
  <si>
    <t>ASSINATURA DO RESPONSÁVEL:</t>
  </si>
  <si>
    <t>Limite 3%</t>
  </si>
  <si>
    <t>Vlr Ressarcimento</t>
  </si>
  <si>
    <t>Vale Transporte</t>
  </si>
  <si>
    <t>04.740.876/0001-25</t>
  </si>
  <si>
    <t>ALELO S.A.</t>
  </si>
  <si>
    <t>IRRF S/FOLHA</t>
  </si>
  <si>
    <t>00.394.460/0058-87</t>
  </si>
  <si>
    <t>SECRETARIA DA RECEITA FEDERAL DO BRASIL</t>
  </si>
  <si>
    <t>INSS S/FOLHA</t>
  </si>
  <si>
    <t>29.979.036/0001-40</t>
  </si>
  <si>
    <t>INSTITUTO NACIONAL DO SEGURO SOCIAL</t>
  </si>
  <si>
    <t>Transferência HEMNSL</t>
  </si>
  <si>
    <t>11.858.570/0005-67</t>
  </si>
  <si>
    <t>INSTITUTO DE GESTAO E HUMANIZACAO</t>
  </si>
  <si>
    <t>Transferência HEMU</t>
  </si>
  <si>
    <t>11.858.570/0002-14</t>
  </si>
  <si>
    <t>Transferência HEAPA</t>
  </si>
  <si>
    <t>11.858.570/0004-86</t>
  </si>
  <si>
    <t>Despesas Brindes, Eventos e Publicações</t>
  </si>
  <si>
    <t>03.301.241/0001-69</t>
  </si>
  <si>
    <t>SRS PUBLICIDADE LTDA</t>
  </si>
  <si>
    <t>Serviço de Gestão e Administração</t>
  </si>
  <si>
    <t>Aluguel de Imóveis</t>
  </si>
  <si>
    <t>Rescisões</t>
  </si>
  <si>
    <t>11.858.570/0017-09</t>
  </si>
  <si>
    <t>ERG - GOIAS</t>
  </si>
  <si>
    <t>026.614.201-00</t>
  </si>
  <si>
    <t>FABIO TEIXEIRA</t>
  </si>
  <si>
    <t>00.360.305/0001-04</t>
  </si>
  <si>
    <t>CAIXA ECONOMICA FEDERAL</t>
  </si>
  <si>
    <t>Telefone</t>
  </si>
  <si>
    <t>40.432.544/0436-28</t>
  </si>
  <si>
    <t>CLARO S.A.</t>
  </si>
  <si>
    <t>Outros Serviços</t>
  </si>
  <si>
    <t>13.466.179/0001-19</t>
  </si>
  <si>
    <t>GASPARI TREINAMENTO LTDA - ME</t>
  </si>
  <si>
    <t>Despesas Gerais de Viagem</t>
  </si>
  <si>
    <t>Materiais de Expediente</t>
  </si>
  <si>
    <t>26.249.654/0001-47</t>
  </si>
  <si>
    <t>MODERNA PAPELARIA EIRELI</t>
  </si>
  <si>
    <t>Serviço de Manutenção Software/Hardware</t>
  </si>
  <si>
    <t>38.479.962/0001-48</t>
  </si>
  <si>
    <t>LY CONSULTORIA EM COMUNICAÇÃO E TECNOLOGIA LTDA</t>
  </si>
  <si>
    <t>11.028.785/0001-27</t>
  </si>
  <si>
    <t>SB TRAVEL VIAGENS E TURISMO LTDA</t>
  </si>
  <si>
    <t>Taxas e Emolumentos</t>
  </si>
  <si>
    <t>26.619.254/0001-86</t>
  </si>
  <si>
    <t>STS SINDICATO TRAB SERV SAUDE REDE PRIVADA DE GOIANIA E CIDADES VIZINHA</t>
  </si>
  <si>
    <t>Agua e Esgoto</t>
  </si>
  <si>
    <t>01.616.929/0001-02</t>
  </si>
  <si>
    <t>SANEAMENTO DE GOIAS S/A</t>
  </si>
  <si>
    <t>12.314.189/0001-76</t>
  </si>
  <si>
    <t>L&amp;A CONTABILIDADE OUTSOURCING LTDA</t>
  </si>
  <si>
    <t>Energia Elétrica</t>
  </si>
  <si>
    <t>01.543.032/0001-04</t>
  </si>
  <si>
    <t>EQUATORIAL GOIAS DISTRIBUIDORA DE ENERGIA S/A</t>
  </si>
  <si>
    <t>40.147.908/0001-47</t>
  </si>
  <si>
    <t>J SOBRAL SERVIÇOS ADMNISTRATIVOS LTDA</t>
  </si>
  <si>
    <t>26.749.520/0001-95</t>
  </si>
  <si>
    <t>SIGEVALDO SANTANA DE JESUS - ME</t>
  </si>
  <si>
    <t>Salarios e Ordenados</t>
  </si>
  <si>
    <t>FGTS</t>
  </si>
  <si>
    <t>Natureza Financeira</t>
  </si>
  <si>
    <t>Valor Baixado</t>
  </si>
  <si>
    <t>Valor Original</t>
  </si>
  <si>
    <t>Baixa</t>
  </si>
  <si>
    <t>Banco</t>
  </si>
  <si>
    <t>CNPJ/CPF</t>
  </si>
  <si>
    <t>Nome</t>
  </si>
  <si>
    <t>Documento</t>
  </si>
  <si>
    <t>1260254230344</t>
  </si>
  <si>
    <t>1260254230340</t>
  </si>
  <si>
    <t>2602542303406</t>
  </si>
  <si>
    <t>0000036094-A</t>
  </si>
  <si>
    <t>0000002497/01</t>
  </si>
  <si>
    <t>1860</t>
  </si>
  <si>
    <t>0000002485/01</t>
  </si>
  <si>
    <t>0000036232-A</t>
  </si>
  <si>
    <t>5248</t>
  </si>
  <si>
    <t>0000002508/01</t>
  </si>
  <si>
    <t>0000002507/01</t>
  </si>
  <si>
    <t>2187884491-A</t>
  </si>
  <si>
    <t>000001039401</t>
  </si>
  <si>
    <t>0000000529/01</t>
  </si>
  <si>
    <t>0000000130/01</t>
  </si>
  <si>
    <t>2542304005318</t>
  </si>
  <si>
    <t>0000001223-A</t>
  </si>
  <si>
    <t>0045422011-A</t>
  </si>
  <si>
    <t>2291</t>
  </si>
  <si>
    <t>14387</t>
  </si>
  <si>
    <t>0000036218-A</t>
  </si>
  <si>
    <t>1260254230441</t>
  </si>
  <si>
    <t>88588</t>
  </si>
  <si>
    <t>747597</t>
  </si>
  <si>
    <t>100907</t>
  </si>
  <si>
    <t>0000010968-A</t>
  </si>
  <si>
    <t>0000001255-A</t>
  </si>
  <si>
    <t>0000010978-A</t>
  </si>
  <si>
    <t>1213</t>
  </si>
  <si>
    <t>0044325612-A</t>
  </si>
  <si>
    <t>0000000006/01</t>
  </si>
  <si>
    <t>0000005045/01</t>
  </si>
  <si>
    <t>1697</t>
  </si>
  <si>
    <t>0005356111-A</t>
  </si>
  <si>
    <t>0000004372-A</t>
  </si>
  <si>
    <t>14424</t>
  </si>
  <si>
    <t>0000001272-A</t>
  </si>
  <si>
    <t>0000001273-A</t>
  </si>
  <si>
    <t>0001408251-A</t>
  </si>
  <si>
    <t>0000004392-A</t>
  </si>
  <si>
    <t>0000004393-A</t>
  </si>
  <si>
    <t>0000037003-A</t>
  </si>
  <si>
    <t>0000036839-A</t>
  </si>
  <si>
    <t>0000036837-A</t>
  </si>
  <si>
    <t>0001408558-A</t>
  </si>
  <si>
    <t>0000002541/01</t>
  </si>
  <si>
    <t>0000002542/01</t>
  </si>
  <si>
    <t>SECRETARIA DE ESTADO DA FAZENDA-GO</t>
  </si>
  <si>
    <t>01.409.655/0001-80</t>
  </si>
  <si>
    <t>CIRURGICA GOIANIA EIRELI</t>
  </si>
  <si>
    <t>37.519.601/0001-15</t>
  </si>
  <si>
    <t>Materiais de Limpeza</t>
  </si>
  <si>
    <t>Despesas com Unidade</t>
  </si>
  <si>
    <t>BRADESCO</t>
  </si>
  <si>
    <t>Tarifas bancárias</t>
  </si>
  <si>
    <t>Tarifas Bbancária</t>
  </si>
  <si>
    <t>1551386</t>
  </si>
  <si>
    <t>1551424</t>
  </si>
  <si>
    <t>Tarifas báncárias</t>
  </si>
  <si>
    <t>1</t>
  </si>
  <si>
    <t>10223</t>
  </si>
  <si>
    <t>3913693</t>
  </si>
  <si>
    <t>3913732</t>
  </si>
  <si>
    <t>3524697</t>
  </si>
  <si>
    <t>3524763</t>
  </si>
  <si>
    <t>3524783</t>
  </si>
  <si>
    <t>3524784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</si>
</sst>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[$-416]mmm\-yy;@"/>
    <numFmt numFmtId="165" formatCode="&quot; &quot;#,##0.00&quot; &quot;;&quot;-&quot;#,##0.00&quot; &quot;;&quot; -&quot;00&quot; &quot;;&quot; &quot;@&quot; &quot;"/>
    <numFmt numFmtId="166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Liberation Sans"/>
    </font>
    <font>
      <u/>
      <sz val="11"/>
      <color rgb="FF0563C1"/>
      <name val="Liberation Sans"/>
    </font>
    <font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8EB4E3"/>
        <bgColor rgb="FF95B3D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</patternFill>
    </fill>
    <fill>
      <patternFill patternType="solid">
        <fgColor rgb="FFD3D3D3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6" fontId="1" fillId="0" borderId="0" applyFont="0" applyFill="0" applyBorder="0" applyAlignment="0" applyProtection="0"/>
  </cellStyleXfs>
  <cellXfs count="32">
    <xf numFmtId="0" fontId="0" fillId="0" borderId="0" xfId="0"/>
    <xf numFmtId="164" fontId="4" fillId="0" borderId="1" xfId="0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left" wrapText="1"/>
    </xf>
    <xf numFmtId="0" fontId="3" fillId="0" borderId="0" xfId="0" applyFont="1" applyAlignment="1">
      <alignment horizontal="left"/>
    </xf>
    <xf numFmtId="40" fontId="5" fillId="0" borderId="0" xfId="0" applyNumberFormat="1" applyFont="1" applyAlignment="1">
      <alignment horizontal="left" wrapText="1"/>
    </xf>
    <xf numFmtId="40" fontId="4" fillId="0" borderId="0" xfId="0" applyNumberFormat="1" applyFont="1" applyAlignment="1">
      <alignment horizontal="center"/>
    </xf>
    <xf numFmtId="0" fontId="4" fillId="0" borderId="1" xfId="0" applyFont="1" applyBorder="1"/>
    <xf numFmtId="9" fontId="5" fillId="0" borderId="1" xfId="0" applyNumberFormat="1" applyFont="1" applyBorder="1" applyAlignment="1">
      <alignment horizontal="center" wrapText="1"/>
    </xf>
    <xf numFmtId="43" fontId="5" fillId="0" borderId="1" xfId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 wrapText="1"/>
    </xf>
    <xf numFmtId="0" fontId="4" fillId="0" borderId="0" xfId="2" applyFont="1" applyAlignment="1">
      <alignment vertical="center"/>
    </xf>
    <xf numFmtId="43" fontId="5" fillId="4" borderId="1" xfId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wrapText="1"/>
    </xf>
    <xf numFmtId="4" fontId="4" fillId="4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" fontId="4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readingOrder="1"/>
    </xf>
    <xf numFmtId="49" fontId="8" fillId="5" borderId="5" xfId="0" applyNumberFormat="1" applyFont="1" applyFill="1" applyBorder="1" applyAlignment="1" applyProtection="1">
      <alignment horizontal="left" vertical="center" readingOrder="1"/>
    </xf>
    <xf numFmtId="4" fontId="8" fillId="0" borderId="5" xfId="0" applyNumberFormat="1" applyFont="1" applyFill="1" applyBorder="1" applyAlignment="1" applyProtection="1">
      <alignment horizontal="right" vertical="center" readingOrder="1"/>
    </xf>
    <xf numFmtId="4" fontId="8" fillId="5" borderId="5" xfId="0" applyNumberFormat="1" applyFont="1" applyFill="1" applyBorder="1" applyAlignment="1" applyProtection="1">
      <alignment horizontal="right" vertical="center" readingOrder="1"/>
    </xf>
    <xf numFmtId="14" fontId="8" fillId="5" borderId="5" xfId="0" applyNumberFormat="1" applyFont="1" applyFill="1" applyBorder="1" applyAlignment="1" applyProtection="1">
      <alignment horizontal="left" vertical="center" readingOrder="1"/>
    </xf>
    <xf numFmtId="0" fontId="8" fillId="5" borderId="5" xfId="0" applyNumberFormat="1" applyFont="1" applyFill="1" applyBorder="1" applyAlignment="1" applyProtection="1">
      <alignment horizontal="center" vertical="center" readingOrder="1"/>
    </xf>
    <xf numFmtId="49" fontId="8" fillId="5" borderId="5" xfId="0" applyNumberFormat="1" applyFont="1" applyFill="1" applyBorder="1" applyAlignment="1" applyProtection="1">
      <alignment horizontal="center" vertical="center" readingOrder="1"/>
    </xf>
    <xf numFmtId="49" fontId="8" fillId="6" borderId="5" xfId="0" applyNumberFormat="1" applyFont="1" applyFill="1" applyBorder="1" applyAlignment="1" applyProtection="1">
      <alignment horizontal="center" vertical="center" readingOrder="1"/>
    </xf>
  </cellXfs>
  <cellStyles count="6">
    <cellStyle name="Hiperlink 2" xfId="4"/>
    <cellStyle name="Normal" xfId="0" builtinId="0"/>
    <cellStyle name="Normal 3" xfId="2"/>
    <cellStyle name="Vírgula" xfId="1" builtinId="3"/>
    <cellStyle name="Vírgula 2" xfId="3"/>
    <cellStyle name="Vírgula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0</xdr:row>
      <xdr:rowOff>95250</xdr:rowOff>
    </xdr:from>
    <xdr:to>
      <xdr:col>4</xdr:col>
      <xdr:colOff>37573</xdr:colOff>
      <xdr:row>3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A033DD69-6DCF-43A7-A2F7-B57FFD59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5" y="95250"/>
          <a:ext cx="1656823" cy="6477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0</xdr:row>
      <xdr:rowOff>171450</xdr:rowOff>
    </xdr:from>
    <xdr:to>
      <xdr:col>1</xdr:col>
      <xdr:colOff>508636</xdr:colOff>
      <xdr:row>3</xdr:row>
      <xdr:rowOff>133349</xdr:rowOff>
    </xdr:to>
    <xdr:pic>
      <xdr:nvPicPr>
        <xdr:cNvPr id="3" name="Imagem 0" descr="novo logo igh.jpg">
          <a:extLst>
            <a:ext uri="{FF2B5EF4-FFF2-40B4-BE49-F238E27FC236}">
              <a16:creationId xmlns="" xmlns:a16="http://schemas.microsoft.com/office/drawing/2014/main" id="{0C2B436F-2ACC-42FB-959A-9ED236FFF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171450"/>
          <a:ext cx="1051561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38"/>
  <sheetViews>
    <sheetView tabSelected="1" workbookViewId="0">
      <selection activeCell="D22" sqref="D22"/>
    </sheetView>
  </sheetViews>
  <sheetFormatPr defaultRowHeight="15"/>
  <cols>
    <col min="2" max="2" width="17.140625" customWidth="1"/>
    <col min="3" max="3" width="18" customWidth="1"/>
    <col min="4" max="4" width="18.7109375" bestFit="1" customWidth="1"/>
  </cols>
  <sheetData>
    <row r="8" spans="2:4" ht="15" customHeight="1">
      <c r="B8" s="17" t="s">
        <v>19</v>
      </c>
      <c r="C8" s="18"/>
      <c r="D8" s="19"/>
    </row>
    <row r="9" spans="2:4" ht="38.25" customHeight="1">
      <c r="B9" s="17" t="s">
        <v>20</v>
      </c>
      <c r="C9" s="18"/>
      <c r="D9" s="19"/>
    </row>
    <row r="10" spans="2:4">
      <c r="B10" s="22"/>
      <c r="C10" s="22"/>
      <c r="D10" s="1">
        <v>44958</v>
      </c>
    </row>
    <row r="11" spans="2:4">
      <c r="B11" s="20" t="s">
        <v>0</v>
      </c>
      <c r="C11" s="20"/>
      <c r="D11" s="2">
        <v>160657.93</v>
      </c>
    </row>
    <row r="12" spans="2:4">
      <c r="B12" s="20" t="s">
        <v>1</v>
      </c>
      <c r="C12" s="20"/>
      <c r="D12" s="2">
        <v>294415.71999999997</v>
      </c>
    </row>
    <row r="13" spans="2:4">
      <c r="B13" s="20" t="s">
        <v>2</v>
      </c>
      <c r="C13" s="20"/>
      <c r="D13" s="2">
        <v>965.55</v>
      </c>
    </row>
    <row r="14" spans="2:4">
      <c r="B14" s="20" t="s">
        <v>3</v>
      </c>
      <c r="C14" s="20"/>
      <c r="D14" s="2">
        <v>2379.6800000000003</v>
      </c>
    </row>
    <row r="15" spans="2:4">
      <c r="B15" s="20" t="s">
        <v>4</v>
      </c>
      <c r="C15" s="20"/>
      <c r="D15" s="2">
        <v>12089.5</v>
      </c>
    </row>
    <row r="16" spans="2:4">
      <c r="B16" s="20" t="s">
        <v>5</v>
      </c>
      <c r="C16" s="20"/>
      <c r="D16" s="2">
        <v>244.6</v>
      </c>
    </row>
    <row r="17" spans="2:4">
      <c r="B17" s="21" t="s">
        <v>6</v>
      </c>
      <c r="C17" s="21"/>
      <c r="D17" s="2">
        <v>2107.91</v>
      </c>
    </row>
    <row r="18" spans="2:4">
      <c r="B18" s="20" t="s">
        <v>7</v>
      </c>
      <c r="C18" s="20"/>
      <c r="D18" s="2">
        <v>371.49</v>
      </c>
    </row>
    <row r="19" spans="2:4">
      <c r="B19" s="20" t="s">
        <v>8</v>
      </c>
      <c r="C19" s="20"/>
      <c r="D19" s="2">
        <v>476.29999999999995</v>
      </c>
    </row>
    <row r="20" spans="2:4">
      <c r="B20" s="20" t="s">
        <v>9</v>
      </c>
      <c r="C20" s="20"/>
      <c r="D20" s="2">
        <v>5090.99</v>
      </c>
    </row>
    <row r="21" spans="2:4">
      <c r="B21" s="20" t="s">
        <v>10</v>
      </c>
      <c r="C21" s="20"/>
      <c r="D21" s="2">
        <v>57248.270000000004</v>
      </c>
    </row>
    <row r="22" spans="2:4">
      <c r="B22" s="20" t="s">
        <v>11</v>
      </c>
      <c r="C22" s="20"/>
      <c r="D22" s="2">
        <v>15539.93</v>
      </c>
    </row>
    <row r="23" spans="2:4">
      <c r="B23" s="23" t="s">
        <v>12</v>
      </c>
      <c r="C23" s="23"/>
      <c r="D23" s="16">
        <f>SUM(D11:D22)</f>
        <v>551587.86999999988</v>
      </c>
    </row>
    <row r="24" spans="2:4">
      <c r="B24" s="3"/>
      <c r="C24" s="4"/>
      <c r="D24" s="5"/>
    </row>
    <row r="25" spans="2:4">
      <c r="B25" s="14" t="s">
        <v>16</v>
      </c>
      <c r="C25" s="14" t="s">
        <v>17</v>
      </c>
      <c r="D25" s="15">
        <f>D10</f>
        <v>44958</v>
      </c>
    </row>
    <row r="26" spans="2:4">
      <c r="B26" s="6" t="s">
        <v>18</v>
      </c>
      <c r="C26" s="7">
        <v>0.53</v>
      </c>
      <c r="D26" s="8">
        <f>D$23*$C26</f>
        <v>292341.57109999994</v>
      </c>
    </row>
    <row r="27" spans="2:4">
      <c r="B27" s="6" t="s">
        <v>13</v>
      </c>
      <c r="C27" s="7">
        <v>0.34</v>
      </c>
      <c r="D27" s="8">
        <f>D$23*$C27</f>
        <v>187539.87579999998</v>
      </c>
    </row>
    <row r="28" spans="2:4">
      <c r="B28" s="6" t="s">
        <v>15</v>
      </c>
      <c r="C28" s="7">
        <v>0.13</v>
      </c>
      <c r="D28" s="8">
        <f>D$23*$C28</f>
        <v>71706.423099999985</v>
      </c>
    </row>
    <row r="29" spans="2:4">
      <c r="B29" s="23" t="s">
        <v>14</v>
      </c>
      <c r="C29" s="23"/>
      <c r="D29" s="9">
        <f>SUM(D26:D28)</f>
        <v>551587.86999999988</v>
      </c>
    </row>
    <row r="31" spans="2:4">
      <c r="B31" s="14" t="s">
        <v>16</v>
      </c>
      <c r="C31" s="14" t="s">
        <v>22</v>
      </c>
      <c r="D31" s="15" t="s">
        <v>23</v>
      </c>
    </row>
    <row r="32" spans="2:4">
      <c r="B32" s="6" t="s">
        <v>18</v>
      </c>
      <c r="C32" s="11">
        <v>347482.93680000002</v>
      </c>
      <c r="D32" s="8">
        <v>282224.68000000005</v>
      </c>
    </row>
    <row r="33" spans="1:4">
      <c r="B33" s="6" t="s">
        <v>13</v>
      </c>
      <c r="C33" s="11">
        <v>238345.80720000001</v>
      </c>
      <c r="D33" s="8">
        <v>181049.80000000002</v>
      </c>
    </row>
    <row r="34" spans="1:4">
      <c r="B34" s="6" t="s">
        <v>15</v>
      </c>
      <c r="C34" s="11">
        <v>81520.992599999998</v>
      </c>
      <c r="D34" s="8">
        <v>69224.929999999993</v>
      </c>
    </row>
    <row r="35" spans="1:4">
      <c r="B35" s="12" t="s">
        <v>14</v>
      </c>
      <c r="C35" s="13">
        <f t="shared" ref="C35" si="0">SUM(C32:C34)</f>
        <v>667349.73660000006</v>
      </c>
      <c r="D35" s="9">
        <f>SUM(D32:D34)</f>
        <v>532499.41000000015</v>
      </c>
    </row>
    <row r="38" spans="1:4">
      <c r="A38" s="10" t="s">
        <v>21</v>
      </c>
    </row>
  </sheetData>
  <mergeCells count="17">
    <mergeCell ref="B21:C21"/>
    <mergeCell ref="B22:C22"/>
    <mergeCell ref="B23:C23"/>
    <mergeCell ref="B29:C29"/>
    <mergeCell ref="B18:C18"/>
    <mergeCell ref="B19:C19"/>
    <mergeCell ref="B20:C20"/>
    <mergeCell ref="B8:D8"/>
    <mergeCell ref="B9:D9"/>
    <mergeCell ref="B15:C15"/>
    <mergeCell ref="B16:C16"/>
    <mergeCell ref="B17:C17"/>
    <mergeCell ref="B10:C10"/>
    <mergeCell ref="B11:C11"/>
    <mergeCell ref="B12:C12"/>
    <mergeCell ref="B13:C13"/>
    <mergeCell ref="B14:C1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90"/>
  <sheetViews>
    <sheetView showGridLines="0" tabSelected="1" topLeftCell="A81" workbookViewId="0">
      <selection activeCell="D22" sqref="D22"/>
    </sheetView>
  </sheetViews>
  <sheetFormatPr defaultRowHeight="15"/>
  <cols>
    <col min="1" max="1" width="13.28515625" bestFit="1" customWidth="1"/>
    <col min="2" max="2" width="84.7109375" bestFit="1" customWidth="1"/>
    <col min="3" max="3" width="15.42578125" bestFit="1" customWidth="1"/>
    <col min="4" max="4" width="9.7109375" style="24" bestFit="1" customWidth="1"/>
    <col min="5" max="5" width="9.28515625" bestFit="1" customWidth="1"/>
    <col min="6" max="6" width="14.5703125" bestFit="1" customWidth="1"/>
    <col min="7" max="7" width="14.85546875" bestFit="1" customWidth="1"/>
    <col min="8" max="8" width="31.7109375" bestFit="1" customWidth="1"/>
    <col min="257" max="257" width="13.28515625" bestFit="1" customWidth="1"/>
    <col min="258" max="258" width="84.7109375" bestFit="1" customWidth="1"/>
    <col min="259" max="259" width="15.42578125" bestFit="1" customWidth="1"/>
    <col min="260" max="260" width="9.7109375" bestFit="1" customWidth="1"/>
    <col min="261" max="261" width="9.28515625" bestFit="1" customWidth="1"/>
    <col min="262" max="262" width="14.5703125" bestFit="1" customWidth="1"/>
    <col min="263" max="263" width="14.85546875" bestFit="1" customWidth="1"/>
    <col min="264" max="264" width="31.7109375" bestFit="1" customWidth="1"/>
    <col min="513" max="513" width="13.28515625" bestFit="1" customWidth="1"/>
    <col min="514" max="514" width="84.7109375" bestFit="1" customWidth="1"/>
    <col min="515" max="515" width="15.42578125" bestFit="1" customWidth="1"/>
    <col min="516" max="516" width="9.7109375" bestFit="1" customWidth="1"/>
    <col min="517" max="517" width="9.28515625" bestFit="1" customWidth="1"/>
    <col min="518" max="518" width="14.5703125" bestFit="1" customWidth="1"/>
    <col min="519" max="519" width="14.85546875" bestFit="1" customWidth="1"/>
    <col min="520" max="520" width="31.7109375" bestFit="1" customWidth="1"/>
    <col min="769" max="769" width="13.28515625" bestFit="1" customWidth="1"/>
    <col min="770" max="770" width="84.7109375" bestFit="1" customWidth="1"/>
    <col min="771" max="771" width="15.42578125" bestFit="1" customWidth="1"/>
    <col min="772" max="772" width="9.7109375" bestFit="1" customWidth="1"/>
    <col min="773" max="773" width="9.28515625" bestFit="1" customWidth="1"/>
    <col min="774" max="774" width="14.5703125" bestFit="1" customWidth="1"/>
    <col min="775" max="775" width="14.85546875" bestFit="1" customWidth="1"/>
    <col min="776" max="776" width="31.7109375" bestFit="1" customWidth="1"/>
    <col min="1025" max="1025" width="13.28515625" bestFit="1" customWidth="1"/>
    <col min="1026" max="1026" width="84.7109375" bestFit="1" customWidth="1"/>
    <col min="1027" max="1027" width="15.42578125" bestFit="1" customWidth="1"/>
    <col min="1028" max="1028" width="9.7109375" bestFit="1" customWidth="1"/>
    <col min="1029" max="1029" width="9.28515625" bestFit="1" customWidth="1"/>
    <col min="1030" max="1030" width="14.5703125" bestFit="1" customWidth="1"/>
    <col min="1031" max="1031" width="14.85546875" bestFit="1" customWidth="1"/>
    <col min="1032" max="1032" width="31.7109375" bestFit="1" customWidth="1"/>
    <col min="1281" max="1281" width="13.28515625" bestFit="1" customWidth="1"/>
    <col min="1282" max="1282" width="84.7109375" bestFit="1" customWidth="1"/>
    <col min="1283" max="1283" width="15.42578125" bestFit="1" customWidth="1"/>
    <col min="1284" max="1284" width="9.7109375" bestFit="1" customWidth="1"/>
    <col min="1285" max="1285" width="9.28515625" bestFit="1" customWidth="1"/>
    <col min="1286" max="1286" width="14.5703125" bestFit="1" customWidth="1"/>
    <col min="1287" max="1287" width="14.85546875" bestFit="1" customWidth="1"/>
    <col min="1288" max="1288" width="31.7109375" bestFit="1" customWidth="1"/>
    <col min="1537" max="1537" width="13.28515625" bestFit="1" customWidth="1"/>
    <col min="1538" max="1538" width="84.7109375" bestFit="1" customWidth="1"/>
    <col min="1539" max="1539" width="15.42578125" bestFit="1" customWidth="1"/>
    <col min="1540" max="1540" width="9.7109375" bestFit="1" customWidth="1"/>
    <col min="1541" max="1541" width="9.28515625" bestFit="1" customWidth="1"/>
    <col min="1542" max="1542" width="14.5703125" bestFit="1" customWidth="1"/>
    <col min="1543" max="1543" width="14.85546875" bestFit="1" customWidth="1"/>
    <col min="1544" max="1544" width="31.7109375" bestFit="1" customWidth="1"/>
    <col min="1793" max="1793" width="13.28515625" bestFit="1" customWidth="1"/>
    <col min="1794" max="1794" width="84.7109375" bestFit="1" customWidth="1"/>
    <col min="1795" max="1795" width="15.42578125" bestFit="1" customWidth="1"/>
    <col min="1796" max="1796" width="9.7109375" bestFit="1" customWidth="1"/>
    <col min="1797" max="1797" width="9.28515625" bestFit="1" customWidth="1"/>
    <col min="1798" max="1798" width="14.5703125" bestFit="1" customWidth="1"/>
    <col min="1799" max="1799" width="14.85546875" bestFit="1" customWidth="1"/>
    <col min="1800" max="1800" width="31.7109375" bestFit="1" customWidth="1"/>
    <col min="2049" max="2049" width="13.28515625" bestFit="1" customWidth="1"/>
    <col min="2050" max="2050" width="84.7109375" bestFit="1" customWidth="1"/>
    <col min="2051" max="2051" width="15.42578125" bestFit="1" customWidth="1"/>
    <col min="2052" max="2052" width="9.7109375" bestFit="1" customWidth="1"/>
    <col min="2053" max="2053" width="9.28515625" bestFit="1" customWidth="1"/>
    <col min="2054" max="2054" width="14.5703125" bestFit="1" customWidth="1"/>
    <col min="2055" max="2055" width="14.85546875" bestFit="1" customWidth="1"/>
    <col min="2056" max="2056" width="31.7109375" bestFit="1" customWidth="1"/>
    <col min="2305" max="2305" width="13.28515625" bestFit="1" customWidth="1"/>
    <col min="2306" max="2306" width="84.7109375" bestFit="1" customWidth="1"/>
    <col min="2307" max="2307" width="15.42578125" bestFit="1" customWidth="1"/>
    <col min="2308" max="2308" width="9.7109375" bestFit="1" customWidth="1"/>
    <col min="2309" max="2309" width="9.28515625" bestFit="1" customWidth="1"/>
    <col min="2310" max="2310" width="14.5703125" bestFit="1" customWidth="1"/>
    <col min="2311" max="2311" width="14.85546875" bestFit="1" customWidth="1"/>
    <col min="2312" max="2312" width="31.7109375" bestFit="1" customWidth="1"/>
    <col min="2561" max="2561" width="13.28515625" bestFit="1" customWidth="1"/>
    <col min="2562" max="2562" width="84.7109375" bestFit="1" customWidth="1"/>
    <col min="2563" max="2563" width="15.42578125" bestFit="1" customWidth="1"/>
    <col min="2564" max="2564" width="9.7109375" bestFit="1" customWidth="1"/>
    <col min="2565" max="2565" width="9.28515625" bestFit="1" customWidth="1"/>
    <col min="2566" max="2566" width="14.5703125" bestFit="1" customWidth="1"/>
    <col min="2567" max="2567" width="14.85546875" bestFit="1" customWidth="1"/>
    <col min="2568" max="2568" width="31.7109375" bestFit="1" customWidth="1"/>
    <col min="2817" max="2817" width="13.28515625" bestFit="1" customWidth="1"/>
    <col min="2818" max="2818" width="84.7109375" bestFit="1" customWidth="1"/>
    <col min="2819" max="2819" width="15.42578125" bestFit="1" customWidth="1"/>
    <col min="2820" max="2820" width="9.7109375" bestFit="1" customWidth="1"/>
    <col min="2821" max="2821" width="9.28515625" bestFit="1" customWidth="1"/>
    <col min="2822" max="2822" width="14.5703125" bestFit="1" customWidth="1"/>
    <col min="2823" max="2823" width="14.85546875" bestFit="1" customWidth="1"/>
    <col min="2824" max="2824" width="31.7109375" bestFit="1" customWidth="1"/>
    <col min="3073" max="3073" width="13.28515625" bestFit="1" customWidth="1"/>
    <col min="3074" max="3074" width="84.7109375" bestFit="1" customWidth="1"/>
    <col min="3075" max="3075" width="15.42578125" bestFit="1" customWidth="1"/>
    <col min="3076" max="3076" width="9.7109375" bestFit="1" customWidth="1"/>
    <col min="3077" max="3077" width="9.28515625" bestFit="1" customWidth="1"/>
    <col min="3078" max="3078" width="14.5703125" bestFit="1" customWidth="1"/>
    <col min="3079" max="3079" width="14.85546875" bestFit="1" customWidth="1"/>
    <col min="3080" max="3080" width="31.7109375" bestFit="1" customWidth="1"/>
    <col min="3329" max="3329" width="13.28515625" bestFit="1" customWidth="1"/>
    <col min="3330" max="3330" width="84.7109375" bestFit="1" customWidth="1"/>
    <col min="3331" max="3331" width="15.42578125" bestFit="1" customWidth="1"/>
    <col min="3332" max="3332" width="9.7109375" bestFit="1" customWidth="1"/>
    <col min="3333" max="3333" width="9.28515625" bestFit="1" customWidth="1"/>
    <col min="3334" max="3334" width="14.5703125" bestFit="1" customWidth="1"/>
    <col min="3335" max="3335" width="14.85546875" bestFit="1" customWidth="1"/>
    <col min="3336" max="3336" width="31.7109375" bestFit="1" customWidth="1"/>
    <col min="3585" max="3585" width="13.28515625" bestFit="1" customWidth="1"/>
    <col min="3586" max="3586" width="84.7109375" bestFit="1" customWidth="1"/>
    <col min="3587" max="3587" width="15.42578125" bestFit="1" customWidth="1"/>
    <col min="3588" max="3588" width="9.7109375" bestFit="1" customWidth="1"/>
    <col min="3589" max="3589" width="9.28515625" bestFit="1" customWidth="1"/>
    <col min="3590" max="3590" width="14.5703125" bestFit="1" customWidth="1"/>
    <col min="3591" max="3591" width="14.85546875" bestFit="1" customWidth="1"/>
    <col min="3592" max="3592" width="31.7109375" bestFit="1" customWidth="1"/>
    <col min="3841" max="3841" width="13.28515625" bestFit="1" customWidth="1"/>
    <col min="3842" max="3842" width="84.7109375" bestFit="1" customWidth="1"/>
    <col min="3843" max="3843" width="15.42578125" bestFit="1" customWidth="1"/>
    <col min="3844" max="3844" width="9.7109375" bestFit="1" customWidth="1"/>
    <col min="3845" max="3845" width="9.28515625" bestFit="1" customWidth="1"/>
    <col min="3846" max="3846" width="14.5703125" bestFit="1" customWidth="1"/>
    <col min="3847" max="3847" width="14.85546875" bestFit="1" customWidth="1"/>
    <col min="3848" max="3848" width="31.7109375" bestFit="1" customWidth="1"/>
    <col min="4097" max="4097" width="13.28515625" bestFit="1" customWidth="1"/>
    <col min="4098" max="4098" width="84.7109375" bestFit="1" customWidth="1"/>
    <col min="4099" max="4099" width="15.42578125" bestFit="1" customWidth="1"/>
    <col min="4100" max="4100" width="9.7109375" bestFit="1" customWidth="1"/>
    <col min="4101" max="4101" width="9.28515625" bestFit="1" customWidth="1"/>
    <col min="4102" max="4102" width="14.5703125" bestFit="1" customWidth="1"/>
    <col min="4103" max="4103" width="14.85546875" bestFit="1" customWidth="1"/>
    <col min="4104" max="4104" width="31.7109375" bestFit="1" customWidth="1"/>
    <col min="4353" max="4353" width="13.28515625" bestFit="1" customWidth="1"/>
    <col min="4354" max="4354" width="84.7109375" bestFit="1" customWidth="1"/>
    <col min="4355" max="4355" width="15.42578125" bestFit="1" customWidth="1"/>
    <col min="4356" max="4356" width="9.7109375" bestFit="1" customWidth="1"/>
    <col min="4357" max="4357" width="9.28515625" bestFit="1" customWidth="1"/>
    <col min="4358" max="4358" width="14.5703125" bestFit="1" customWidth="1"/>
    <col min="4359" max="4359" width="14.85546875" bestFit="1" customWidth="1"/>
    <col min="4360" max="4360" width="31.7109375" bestFit="1" customWidth="1"/>
    <col min="4609" max="4609" width="13.28515625" bestFit="1" customWidth="1"/>
    <col min="4610" max="4610" width="84.7109375" bestFit="1" customWidth="1"/>
    <col min="4611" max="4611" width="15.42578125" bestFit="1" customWidth="1"/>
    <col min="4612" max="4612" width="9.7109375" bestFit="1" customWidth="1"/>
    <col min="4613" max="4613" width="9.28515625" bestFit="1" customWidth="1"/>
    <col min="4614" max="4614" width="14.5703125" bestFit="1" customWidth="1"/>
    <col min="4615" max="4615" width="14.85546875" bestFit="1" customWidth="1"/>
    <col min="4616" max="4616" width="31.7109375" bestFit="1" customWidth="1"/>
    <col min="4865" max="4865" width="13.28515625" bestFit="1" customWidth="1"/>
    <col min="4866" max="4866" width="84.7109375" bestFit="1" customWidth="1"/>
    <col min="4867" max="4867" width="15.42578125" bestFit="1" customWidth="1"/>
    <col min="4868" max="4868" width="9.7109375" bestFit="1" customWidth="1"/>
    <col min="4869" max="4869" width="9.28515625" bestFit="1" customWidth="1"/>
    <col min="4870" max="4870" width="14.5703125" bestFit="1" customWidth="1"/>
    <col min="4871" max="4871" width="14.85546875" bestFit="1" customWidth="1"/>
    <col min="4872" max="4872" width="31.7109375" bestFit="1" customWidth="1"/>
    <col min="5121" max="5121" width="13.28515625" bestFit="1" customWidth="1"/>
    <col min="5122" max="5122" width="84.7109375" bestFit="1" customWidth="1"/>
    <col min="5123" max="5123" width="15.42578125" bestFit="1" customWidth="1"/>
    <col min="5124" max="5124" width="9.7109375" bestFit="1" customWidth="1"/>
    <col min="5125" max="5125" width="9.28515625" bestFit="1" customWidth="1"/>
    <col min="5126" max="5126" width="14.5703125" bestFit="1" customWidth="1"/>
    <col min="5127" max="5127" width="14.85546875" bestFit="1" customWidth="1"/>
    <col min="5128" max="5128" width="31.7109375" bestFit="1" customWidth="1"/>
    <col min="5377" max="5377" width="13.28515625" bestFit="1" customWidth="1"/>
    <col min="5378" max="5378" width="84.7109375" bestFit="1" customWidth="1"/>
    <col min="5379" max="5379" width="15.42578125" bestFit="1" customWidth="1"/>
    <col min="5380" max="5380" width="9.7109375" bestFit="1" customWidth="1"/>
    <col min="5381" max="5381" width="9.28515625" bestFit="1" customWidth="1"/>
    <col min="5382" max="5382" width="14.5703125" bestFit="1" customWidth="1"/>
    <col min="5383" max="5383" width="14.85546875" bestFit="1" customWidth="1"/>
    <col min="5384" max="5384" width="31.7109375" bestFit="1" customWidth="1"/>
    <col min="5633" max="5633" width="13.28515625" bestFit="1" customWidth="1"/>
    <col min="5634" max="5634" width="84.7109375" bestFit="1" customWidth="1"/>
    <col min="5635" max="5635" width="15.42578125" bestFit="1" customWidth="1"/>
    <col min="5636" max="5636" width="9.7109375" bestFit="1" customWidth="1"/>
    <col min="5637" max="5637" width="9.28515625" bestFit="1" customWidth="1"/>
    <col min="5638" max="5638" width="14.5703125" bestFit="1" customWidth="1"/>
    <col min="5639" max="5639" width="14.85546875" bestFit="1" customWidth="1"/>
    <col min="5640" max="5640" width="31.7109375" bestFit="1" customWidth="1"/>
    <col min="5889" max="5889" width="13.28515625" bestFit="1" customWidth="1"/>
    <col min="5890" max="5890" width="84.7109375" bestFit="1" customWidth="1"/>
    <col min="5891" max="5891" width="15.42578125" bestFit="1" customWidth="1"/>
    <col min="5892" max="5892" width="9.7109375" bestFit="1" customWidth="1"/>
    <col min="5893" max="5893" width="9.28515625" bestFit="1" customWidth="1"/>
    <col min="5894" max="5894" width="14.5703125" bestFit="1" customWidth="1"/>
    <col min="5895" max="5895" width="14.85546875" bestFit="1" customWidth="1"/>
    <col min="5896" max="5896" width="31.7109375" bestFit="1" customWidth="1"/>
    <col min="6145" max="6145" width="13.28515625" bestFit="1" customWidth="1"/>
    <col min="6146" max="6146" width="84.7109375" bestFit="1" customWidth="1"/>
    <col min="6147" max="6147" width="15.42578125" bestFit="1" customWidth="1"/>
    <col min="6148" max="6148" width="9.7109375" bestFit="1" customWidth="1"/>
    <col min="6149" max="6149" width="9.28515625" bestFit="1" customWidth="1"/>
    <col min="6150" max="6150" width="14.5703125" bestFit="1" customWidth="1"/>
    <col min="6151" max="6151" width="14.85546875" bestFit="1" customWidth="1"/>
    <col min="6152" max="6152" width="31.7109375" bestFit="1" customWidth="1"/>
    <col min="6401" max="6401" width="13.28515625" bestFit="1" customWidth="1"/>
    <col min="6402" max="6402" width="84.7109375" bestFit="1" customWidth="1"/>
    <col min="6403" max="6403" width="15.42578125" bestFit="1" customWidth="1"/>
    <col min="6404" max="6404" width="9.7109375" bestFit="1" customWidth="1"/>
    <col min="6405" max="6405" width="9.28515625" bestFit="1" customWidth="1"/>
    <col min="6406" max="6406" width="14.5703125" bestFit="1" customWidth="1"/>
    <col min="6407" max="6407" width="14.85546875" bestFit="1" customWidth="1"/>
    <col min="6408" max="6408" width="31.7109375" bestFit="1" customWidth="1"/>
    <col min="6657" max="6657" width="13.28515625" bestFit="1" customWidth="1"/>
    <col min="6658" max="6658" width="84.7109375" bestFit="1" customWidth="1"/>
    <col min="6659" max="6659" width="15.42578125" bestFit="1" customWidth="1"/>
    <col min="6660" max="6660" width="9.7109375" bestFit="1" customWidth="1"/>
    <col min="6661" max="6661" width="9.28515625" bestFit="1" customWidth="1"/>
    <col min="6662" max="6662" width="14.5703125" bestFit="1" customWidth="1"/>
    <col min="6663" max="6663" width="14.85546875" bestFit="1" customWidth="1"/>
    <col min="6664" max="6664" width="31.7109375" bestFit="1" customWidth="1"/>
    <col min="6913" max="6913" width="13.28515625" bestFit="1" customWidth="1"/>
    <col min="6914" max="6914" width="84.7109375" bestFit="1" customWidth="1"/>
    <col min="6915" max="6915" width="15.42578125" bestFit="1" customWidth="1"/>
    <col min="6916" max="6916" width="9.7109375" bestFit="1" customWidth="1"/>
    <col min="6917" max="6917" width="9.28515625" bestFit="1" customWidth="1"/>
    <col min="6918" max="6918" width="14.5703125" bestFit="1" customWidth="1"/>
    <col min="6919" max="6919" width="14.85546875" bestFit="1" customWidth="1"/>
    <col min="6920" max="6920" width="31.7109375" bestFit="1" customWidth="1"/>
    <col min="7169" max="7169" width="13.28515625" bestFit="1" customWidth="1"/>
    <col min="7170" max="7170" width="84.7109375" bestFit="1" customWidth="1"/>
    <col min="7171" max="7171" width="15.42578125" bestFit="1" customWidth="1"/>
    <col min="7172" max="7172" width="9.7109375" bestFit="1" customWidth="1"/>
    <col min="7173" max="7173" width="9.28515625" bestFit="1" customWidth="1"/>
    <col min="7174" max="7174" width="14.5703125" bestFit="1" customWidth="1"/>
    <col min="7175" max="7175" width="14.85546875" bestFit="1" customWidth="1"/>
    <col min="7176" max="7176" width="31.7109375" bestFit="1" customWidth="1"/>
    <col min="7425" max="7425" width="13.28515625" bestFit="1" customWidth="1"/>
    <col min="7426" max="7426" width="84.7109375" bestFit="1" customWidth="1"/>
    <col min="7427" max="7427" width="15.42578125" bestFit="1" customWidth="1"/>
    <col min="7428" max="7428" width="9.7109375" bestFit="1" customWidth="1"/>
    <col min="7429" max="7429" width="9.28515625" bestFit="1" customWidth="1"/>
    <col min="7430" max="7430" width="14.5703125" bestFit="1" customWidth="1"/>
    <col min="7431" max="7431" width="14.85546875" bestFit="1" customWidth="1"/>
    <col min="7432" max="7432" width="31.7109375" bestFit="1" customWidth="1"/>
    <col min="7681" max="7681" width="13.28515625" bestFit="1" customWidth="1"/>
    <col min="7682" max="7682" width="84.7109375" bestFit="1" customWidth="1"/>
    <col min="7683" max="7683" width="15.42578125" bestFit="1" customWidth="1"/>
    <col min="7684" max="7684" width="9.7109375" bestFit="1" customWidth="1"/>
    <col min="7685" max="7685" width="9.28515625" bestFit="1" customWidth="1"/>
    <col min="7686" max="7686" width="14.5703125" bestFit="1" customWidth="1"/>
    <col min="7687" max="7687" width="14.85546875" bestFit="1" customWidth="1"/>
    <col min="7688" max="7688" width="31.7109375" bestFit="1" customWidth="1"/>
    <col min="7937" max="7937" width="13.28515625" bestFit="1" customWidth="1"/>
    <col min="7938" max="7938" width="84.7109375" bestFit="1" customWidth="1"/>
    <col min="7939" max="7939" width="15.42578125" bestFit="1" customWidth="1"/>
    <col min="7940" max="7940" width="9.7109375" bestFit="1" customWidth="1"/>
    <col min="7941" max="7941" width="9.28515625" bestFit="1" customWidth="1"/>
    <col min="7942" max="7942" width="14.5703125" bestFit="1" customWidth="1"/>
    <col min="7943" max="7943" width="14.85546875" bestFit="1" customWidth="1"/>
    <col min="7944" max="7944" width="31.7109375" bestFit="1" customWidth="1"/>
    <col min="8193" max="8193" width="13.28515625" bestFit="1" customWidth="1"/>
    <col min="8194" max="8194" width="84.7109375" bestFit="1" customWidth="1"/>
    <col min="8195" max="8195" width="15.42578125" bestFit="1" customWidth="1"/>
    <col min="8196" max="8196" width="9.7109375" bestFit="1" customWidth="1"/>
    <col min="8197" max="8197" width="9.28515625" bestFit="1" customWidth="1"/>
    <col min="8198" max="8198" width="14.5703125" bestFit="1" customWidth="1"/>
    <col min="8199" max="8199" width="14.85546875" bestFit="1" customWidth="1"/>
    <col min="8200" max="8200" width="31.7109375" bestFit="1" customWidth="1"/>
    <col min="8449" max="8449" width="13.28515625" bestFit="1" customWidth="1"/>
    <col min="8450" max="8450" width="84.7109375" bestFit="1" customWidth="1"/>
    <col min="8451" max="8451" width="15.42578125" bestFit="1" customWidth="1"/>
    <col min="8452" max="8452" width="9.7109375" bestFit="1" customWidth="1"/>
    <col min="8453" max="8453" width="9.28515625" bestFit="1" customWidth="1"/>
    <col min="8454" max="8454" width="14.5703125" bestFit="1" customWidth="1"/>
    <col min="8455" max="8455" width="14.85546875" bestFit="1" customWidth="1"/>
    <col min="8456" max="8456" width="31.7109375" bestFit="1" customWidth="1"/>
    <col min="8705" max="8705" width="13.28515625" bestFit="1" customWidth="1"/>
    <col min="8706" max="8706" width="84.7109375" bestFit="1" customWidth="1"/>
    <col min="8707" max="8707" width="15.42578125" bestFit="1" customWidth="1"/>
    <col min="8708" max="8708" width="9.7109375" bestFit="1" customWidth="1"/>
    <col min="8709" max="8709" width="9.28515625" bestFit="1" customWidth="1"/>
    <col min="8710" max="8710" width="14.5703125" bestFit="1" customWidth="1"/>
    <col min="8711" max="8711" width="14.85546875" bestFit="1" customWidth="1"/>
    <col min="8712" max="8712" width="31.7109375" bestFit="1" customWidth="1"/>
    <col min="8961" max="8961" width="13.28515625" bestFit="1" customWidth="1"/>
    <col min="8962" max="8962" width="84.7109375" bestFit="1" customWidth="1"/>
    <col min="8963" max="8963" width="15.42578125" bestFit="1" customWidth="1"/>
    <col min="8964" max="8964" width="9.7109375" bestFit="1" customWidth="1"/>
    <col min="8965" max="8965" width="9.28515625" bestFit="1" customWidth="1"/>
    <col min="8966" max="8966" width="14.5703125" bestFit="1" customWidth="1"/>
    <col min="8967" max="8967" width="14.85546875" bestFit="1" customWidth="1"/>
    <col min="8968" max="8968" width="31.7109375" bestFit="1" customWidth="1"/>
    <col min="9217" max="9217" width="13.28515625" bestFit="1" customWidth="1"/>
    <col min="9218" max="9218" width="84.7109375" bestFit="1" customWidth="1"/>
    <col min="9219" max="9219" width="15.42578125" bestFit="1" customWidth="1"/>
    <col min="9220" max="9220" width="9.7109375" bestFit="1" customWidth="1"/>
    <col min="9221" max="9221" width="9.28515625" bestFit="1" customWidth="1"/>
    <col min="9222" max="9222" width="14.5703125" bestFit="1" customWidth="1"/>
    <col min="9223" max="9223" width="14.85546875" bestFit="1" customWidth="1"/>
    <col min="9224" max="9224" width="31.7109375" bestFit="1" customWidth="1"/>
    <col min="9473" max="9473" width="13.28515625" bestFit="1" customWidth="1"/>
    <col min="9474" max="9474" width="84.7109375" bestFit="1" customWidth="1"/>
    <col min="9475" max="9475" width="15.42578125" bestFit="1" customWidth="1"/>
    <col min="9476" max="9476" width="9.7109375" bestFit="1" customWidth="1"/>
    <col min="9477" max="9477" width="9.28515625" bestFit="1" customWidth="1"/>
    <col min="9478" max="9478" width="14.5703125" bestFit="1" customWidth="1"/>
    <col min="9479" max="9479" width="14.85546875" bestFit="1" customWidth="1"/>
    <col min="9480" max="9480" width="31.7109375" bestFit="1" customWidth="1"/>
    <col min="9729" max="9729" width="13.28515625" bestFit="1" customWidth="1"/>
    <col min="9730" max="9730" width="84.7109375" bestFit="1" customWidth="1"/>
    <col min="9731" max="9731" width="15.42578125" bestFit="1" customWidth="1"/>
    <col min="9732" max="9732" width="9.7109375" bestFit="1" customWidth="1"/>
    <col min="9733" max="9733" width="9.28515625" bestFit="1" customWidth="1"/>
    <col min="9734" max="9734" width="14.5703125" bestFit="1" customWidth="1"/>
    <col min="9735" max="9735" width="14.85546875" bestFit="1" customWidth="1"/>
    <col min="9736" max="9736" width="31.7109375" bestFit="1" customWidth="1"/>
    <col min="9985" max="9985" width="13.28515625" bestFit="1" customWidth="1"/>
    <col min="9986" max="9986" width="84.7109375" bestFit="1" customWidth="1"/>
    <col min="9987" max="9987" width="15.42578125" bestFit="1" customWidth="1"/>
    <col min="9988" max="9988" width="9.7109375" bestFit="1" customWidth="1"/>
    <col min="9989" max="9989" width="9.28515625" bestFit="1" customWidth="1"/>
    <col min="9990" max="9990" width="14.5703125" bestFit="1" customWidth="1"/>
    <col min="9991" max="9991" width="14.85546875" bestFit="1" customWidth="1"/>
    <col min="9992" max="9992" width="31.7109375" bestFit="1" customWidth="1"/>
    <col min="10241" max="10241" width="13.28515625" bestFit="1" customWidth="1"/>
    <col min="10242" max="10242" width="84.7109375" bestFit="1" customWidth="1"/>
    <col min="10243" max="10243" width="15.42578125" bestFit="1" customWidth="1"/>
    <col min="10244" max="10244" width="9.7109375" bestFit="1" customWidth="1"/>
    <col min="10245" max="10245" width="9.28515625" bestFit="1" customWidth="1"/>
    <col min="10246" max="10246" width="14.5703125" bestFit="1" customWidth="1"/>
    <col min="10247" max="10247" width="14.85546875" bestFit="1" customWidth="1"/>
    <col min="10248" max="10248" width="31.7109375" bestFit="1" customWidth="1"/>
    <col min="10497" max="10497" width="13.28515625" bestFit="1" customWidth="1"/>
    <col min="10498" max="10498" width="84.7109375" bestFit="1" customWidth="1"/>
    <col min="10499" max="10499" width="15.42578125" bestFit="1" customWidth="1"/>
    <col min="10500" max="10500" width="9.7109375" bestFit="1" customWidth="1"/>
    <col min="10501" max="10501" width="9.28515625" bestFit="1" customWidth="1"/>
    <col min="10502" max="10502" width="14.5703125" bestFit="1" customWidth="1"/>
    <col min="10503" max="10503" width="14.85546875" bestFit="1" customWidth="1"/>
    <col min="10504" max="10504" width="31.7109375" bestFit="1" customWidth="1"/>
    <col min="10753" max="10753" width="13.28515625" bestFit="1" customWidth="1"/>
    <col min="10754" max="10754" width="84.7109375" bestFit="1" customWidth="1"/>
    <col min="10755" max="10755" width="15.42578125" bestFit="1" customWidth="1"/>
    <col min="10756" max="10756" width="9.7109375" bestFit="1" customWidth="1"/>
    <col min="10757" max="10757" width="9.28515625" bestFit="1" customWidth="1"/>
    <col min="10758" max="10758" width="14.5703125" bestFit="1" customWidth="1"/>
    <col min="10759" max="10759" width="14.85546875" bestFit="1" customWidth="1"/>
    <col min="10760" max="10760" width="31.7109375" bestFit="1" customWidth="1"/>
    <col min="11009" max="11009" width="13.28515625" bestFit="1" customWidth="1"/>
    <col min="11010" max="11010" width="84.7109375" bestFit="1" customWidth="1"/>
    <col min="11011" max="11011" width="15.42578125" bestFit="1" customWidth="1"/>
    <col min="11012" max="11012" width="9.7109375" bestFit="1" customWidth="1"/>
    <col min="11013" max="11013" width="9.28515625" bestFit="1" customWidth="1"/>
    <col min="11014" max="11014" width="14.5703125" bestFit="1" customWidth="1"/>
    <col min="11015" max="11015" width="14.85546875" bestFit="1" customWidth="1"/>
    <col min="11016" max="11016" width="31.7109375" bestFit="1" customWidth="1"/>
    <col min="11265" max="11265" width="13.28515625" bestFit="1" customWidth="1"/>
    <col min="11266" max="11266" width="84.7109375" bestFit="1" customWidth="1"/>
    <col min="11267" max="11267" width="15.42578125" bestFit="1" customWidth="1"/>
    <col min="11268" max="11268" width="9.7109375" bestFit="1" customWidth="1"/>
    <col min="11269" max="11269" width="9.28515625" bestFit="1" customWidth="1"/>
    <col min="11270" max="11270" width="14.5703125" bestFit="1" customWidth="1"/>
    <col min="11271" max="11271" width="14.85546875" bestFit="1" customWidth="1"/>
    <col min="11272" max="11272" width="31.7109375" bestFit="1" customWidth="1"/>
    <col min="11521" max="11521" width="13.28515625" bestFit="1" customWidth="1"/>
    <col min="11522" max="11522" width="84.7109375" bestFit="1" customWidth="1"/>
    <col min="11523" max="11523" width="15.42578125" bestFit="1" customWidth="1"/>
    <col min="11524" max="11524" width="9.7109375" bestFit="1" customWidth="1"/>
    <col min="11525" max="11525" width="9.28515625" bestFit="1" customWidth="1"/>
    <col min="11526" max="11526" width="14.5703125" bestFit="1" customWidth="1"/>
    <col min="11527" max="11527" width="14.85546875" bestFit="1" customWidth="1"/>
    <col min="11528" max="11528" width="31.7109375" bestFit="1" customWidth="1"/>
    <col min="11777" max="11777" width="13.28515625" bestFit="1" customWidth="1"/>
    <col min="11778" max="11778" width="84.7109375" bestFit="1" customWidth="1"/>
    <col min="11779" max="11779" width="15.42578125" bestFit="1" customWidth="1"/>
    <col min="11780" max="11780" width="9.7109375" bestFit="1" customWidth="1"/>
    <col min="11781" max="11781" width="9.28515625" bestFit="1" customWidth="1"/>
    <col min="11782" max="11782" width="14.5703125" bestFit="1" customWidth="1"/>
    <col min="11783" max="11783" width="14.85546875" bestFit="1" customWidth="1"/>
    <col min="11784" max="11784" width="31.7109375" bestFit="1" customWidth="1"/>
    <col min="12033" max="12033" width="13.28515625" bestFit="1" customWidth="1"/>
    <col min="12034" max="12034" width="84.7109375" bestFit="1" customWidth="1"/>
    <col min="12035" max="12035" width="15.42578125" bestFit="1" customWidth="1"/>
    <col min="12036" max="12036" width="9.7109375" bestFit="1" customWidth="1"/>
    <col min="12037" max="12037" width="9.28515625" bestFit="1" customWidth="1"/>
    <col min="12038" max="12038" width="14.5703125" bestFit="1" customWidth="1"/>
    <col min="12039" max="12039" width="14.85546875" bestFit="1" customWidth="1"/>
    <col min="12040" max="12040" width="31.7109375" bestFit="1" customWidth="1"/>
    <col min="12289" max="12289" width="13.28515625" bestFit="1" customWidth="1"/>
    <col min="12290" max="12290" width="84.7109375" bestFit="1" customWidth="1"/>
    <col min="12291" max="12291" width="15.42578125" bestFit="1" customWidth="1"/>
    <col min="12292" max="12292" width="9.7109375" bestFit="1" customWidth="1"/>
    <col min="12293" max="12293" width="9.28515625" bestFit="1" customWidth="1"/>
    <col min="12294" max="12294" width="14.5703125" bestFit="1" customWidth="1"/>
    <col min="12295" max="12295" width="14.85546875" bestFit="1" customWidth="1"/>
    <col min="12296" max="12296" width="31.7109375" bestFit="1" customWidth="1"/>
    <col min="12545" max="12545" width="13.28515625" bestFit="1" customWidth="1"/>
    <col min="12546" max="12546" width="84.7109375" bestFit="1" customWidth="1"/>
    <col min="12547" max="12547" width="15.42578125" bestFit="1" customWidth="1"/>
    <col min="12548" max="12548" width="9.7109375" bestFit="1" customWidth="1"/>
    <col min="12549" max="12549" width="9.28515625" bestFit="1" customWidth="1"/>
    <col min="12550" max="12550" width="14.5703125" bestFit="1" customWidth="1"/>
    <col min="12551" max="12551" width="14.85546875" bestFit="1" customWidth="1"/>
    <col min="12552" max="12552" width="31.7109375" bestFit="1" customWidth="1"/>
    <col min="12801" max="12801" width="13.28515625" bestFit="1" customWidth="1"/>
    <col min="12802" max="12802" width="84.7109375" bestFit="1" customWidth="1"/>
    <col min="12803" max="12803" width="15.42578125" bestFit="1" customWidth="1"/>
    <col min="12804" max="12804" width="9.7109375" bestFit="1" customWidth="1"/>
    <col min="12805" max="12805" width="9.28515625" bestFit="1" customWidth="1"/>
    <col min="12806" max="12806" width="14.5703125" bestFit="1" customWidth="1"/>
    <col min="12807" max="12807" width="14.85546875" bestFit="1" customWidth="1"/>
    <col min="12808" max="12808" width="31.7109375" bestFit="1" customWidth="1"/>
    <col min="13057" max="13057" width="13.28515625" bestFit="1" customWidth="1"/>
    <col min="13058" max="13058" width="84.7109375" bestFit="1" customWidth="1"/>
    <col min="13059" max="13059" width="15.42578125" bestFit="1" customWidth="1"/>
    <col min="13060" max="13060" width="9.7109375" bestFit="1" customWidth="1"/>
    <col min="13061" max="13061" width="9.28515625" bestFit="1" customWidth="1"/>
    <col min="13062" max="13062" width="14.5703125" bestFit="1" customWidth="1"/>
    <col min="13063" max="13063" width="14.85546875" bestFit="1" customWidth="1"/>
    <col min="13064" max="13064" width="31.7109375" bestFit="1" customWidth="1"/>
    <col min="13313" max="13313" width="13.28515625" bestFit="1" customWidth="1"/>
    <col min="13314" max="13314" width="84.7109375" bestFit="1" customWidth="1"/>
    <col min="13315" max="13315" width="15.42578125" bestFit="1" customWidth="1"/>
    <col min="13316" max="13316" width="9.7109375" bestFit="1" customWidth="1"/>
    <col min="13317" max="13317" width="9.28515625" bestFit="1" customWidth="1"/>
    <col min="13318" max="13318" width="14.5703125" bestFit="1" customWidth="1"/>
    <col min="13319" max="13319" width="14.85546875" bestFit="1" customWidth="1"/>
    <col min="13320" max="13320" width="31.7109375" bestFit="1" customWidth="1"/>
    <col min="13569" max="13569" width="13.28515625" bestFit="1" customWidth="1"/>
    <col min="13570" max="13570" width="84.7109375" bestFit="1" customWidth="1"/>
    <col min="13571" max="13571" width="15.42578125" bestFit="1" customWidth="1"/>
    <col min="13572" max="13572" width="9.7109375" bestFit="1" customWidth="1"/>
    <col min="13573" max="13573" width="9.28515625" bestFit="1" customWidth="1"/>
    <col min="13574" max="13574" width="14.5703125" bestFit="1" customWidth="1"/>
    <col min="13575" max="13575" width="14.85546875" bestFit="1" customWidth="1"/>
    <col min="13576" max="13576" width="31.7109375" bestFit="1" customWidth="1"/>
    <col min="13825" max="13825" width="13.28515625" bestFit="1" customWidth="1"/>
    <col min="13826" max="13826" width="84.7109375" bestFit="1" customWidth="1"/>
    <col min="13827" max="13827" width="15.42578125" bestFit="1" customWidth="1"/>
    <col min="13828" max="13828" width="9.7109375" bestFit="1" customWidth="1"/>
    <col min="13829" max="13829" width="9.28515625" bestFit="1" customWidth="1"/>
    <col min="13830" max="13830" width="14.5703125" bestFit="1" customWidth="1"/>
    <col min="13831" max="13831" width="14.85546875" bestFit="1" customWidth="1"/>
    <col min="13832" max="13832" width="31.7109375" bestFit="1" customWidth="1"/>
    <col min="14081" max="14081" width="13.28515625" bestFit="1" customWidth="1"/>
    <col min="14082" max="14082" width="84.7109375" bestFit="1" customWidth="1"/>
    <col min="14083" max="14083" width="15.42578125" bestFit="1" customWidth="1"/>
    <col min="14084" max="14084" width="9.7109375" bestFit="1" customWidth="1"/>
    <col min="14085" max="14085" width="9.28515625" bestFit="1" customWidth="1"/>
    <col min="14086" max="14086" width="14.5703125" bestFit="1" customWidth="1"/>
    <col min="14087" max="14087" width="14.85546875" bestFit="1" customWidth="1"/>
    <col min="14088" max="14088" width="31.7109375" bestFit="1" customWidth="1"/>
    <col min="14337" max="14337" width="13.28515625" bestFit="1" customWidth="1"/>
    <col min="14338" max="14338" width="84.7109375" bestFit="1" customWidth="1"/>
    <col min="14339" max="14339" width="15.42578125" bestFit="1" customWidth="1"/>
    <col min="14340" max="14340" width="9.7109375" bestFit="1" customWidth="1"/>
    <col min="14341" max="14341" width="9.28515625" bestFit="1" customWidth="1"/>
    <col min="14342" max="14342" width="14.5703125" bestFit="1" customWidth="1"/>
    <col min="14343" max="14343" width="14.85546875" bestFit="1" customWidth="1"/>
    <col min="14344" max="14344" width="31.7109375" bestFit="1" customWidth="1"/>
    <col min="14593" max="14593" width="13.28515625" bestFit="1" customWidth="1"/>
    <col min="14594" max="14594" width="84.7109375" bestFit="1" customWidth="1"/>
    <col min="14595" max="14595" width="15.42578125" bestFit="1" customWidth="1"/>
    <col min="14596" max="14596" width="9.7109375" bestFit="1" customWidth="1"/>
    <col min="14597" max="14597" width="9.28515625" bestFit="1" customWidth="1"/>
    <col min="14598" max="14598" width="14.5703125" bestFit="1" customWidth="1"/>
    <col min="14599" max="14599" width="14.85546875" bestFit="1" customWidth="1"/>
    <col min="14600" max="14600" width="31.7109375" bestFit="1" customWidth="1"/>
    <col min="14849" max="14849" width="13.28515625" bestFit="1" customWidth="1"/>
    <col min="14850" max="14850" width="84.7109375" bestFit="1" customWidth="1"/>
    <col min="14851" max="14851" width="15.42578125" bestFit="1" customWidth="1"/>
    <col min="14852" max="14852" width="9.7109375" bestFit="1" customWidth="1"/>
    <col min="14853" max="14853" width="9.28515625" bestFit="1" customWidth="1"/>
    <col min="14854" max="14854" width="14.5703125" bestFit="1" customWidth="1"/>
    <col min="14855" max="14855" width="14.85546875" bestFit="1" customWidth="1"/>
    <col min="14856" max="14856" width="31.7109375" bestFit="1" customWidth="1"/>
    <col min="15105" max="15105" width="13.28515625" bestFit="1" customWidth="1"/>
    <col min="15106" max="15106" width="84.7109375" bestFit="1" customWidth="1"/>
    <col min="15107" max="15107" width="15.42578125" bestFit="1" customWidth="1"/>
    <col min="15108" max="15108" width="9.7109375" bestFit="1" customWidth="1"/>
    <col min="15109" max="15109" width="9.28515625" bestFit="1" customWidth="1"/>
    <col min="15110" max="15110" width="14.5703125" bestFit="1" customWidth="1"/>
    <col min="15111" max="15111" width="14.85546875" bestFit="1" customWidth="1"/>
    <col min="15112" max="15112" width="31.7109375" bestFit="1" customWidth="1"/>
    <col min="15361" max="15361" width="13.28515625" bestFit="1" customWidth="1"/>
    <col min="15362" max="15362" width="84.7109375" bestFit="1" customWidth="1"/>
    <col min="15363" max="15363" width="15.42578125" bestFit="1" customWidth="1"/>
    <col min="15364" max="15364" width="9.7109375" bestFit="1" customWidth="1"/>
    <col min="15365" max="15365" width="9.28515625" bestFit="1" customWidth="1"/>
    <col min="15366" max="15366" width="14.5703125" bestFit="1" customWidth="1"/>
    <col min="15367" max="15367" width="14.85546875" bestFit="1" customWidth="1"/>
    <col min="15368" max="15368" width="31.7109375" bestFit="1" customWidth="1"/>
    <col min="15617" max="15617" width="13.28515625" bestFit="1" customWidth="1"/>
    <col min="15618" max="15618" width="84.7109375" bestFit="1" customWidth="1"/>
    <col min="15619" max="15619" width="15.42578125" bestFit="1" customWidth="1"/>
    <col min="15620" max="15620" width="9.7109375" bestFit="1" customWidth="1"/>
    <col min="15621" max="15621" width="9.28515625" bestFit="1" customWidth="1"/>
    <col min="15622" max="15622" width="14.5703125" bestFit="1" customWidth="1"/>
    <col min="15623" max="15623" width="14.85546875" bestFit="1" customWidth="1"/>
    <col min="15624" max="15624" width="31.7109375" bestFit="1" customWidth="1"/>
    <col min="15873" max="15873" width="13.28515625" bestFit="1" customWidth="1"/>
    <col min="15874" max="15874" width="84.7109375" bestFit="1" customWidth="1"/>
    <col min="15875" max="15875" width="15.42578125" bestFit="1" customWidth="1"/>
    <col min="15876" max="15876" width="9.7109375" bestFit="1" customWidth="1"/>
    <col min="15877" max="15877" width="9.28515625" bestFit="1" customWidth="1"/>
    <col min="15878" max="15878" width="14.5703125" bestFit="1" customWidth="1"/>
    <col min="15879" max="15879" width="14.85546875" bestFit="1" customWidth="1"/>
    <col min="15880" max="15880" width="31.7109375" bestFit="1" customWidth="1"/>
    <col min="16129" max="16129" width="13.28515625" bestFit="1" customWidth="1"/>
    <col min="16130" max="16130" width="84.7109375" bestFit="1" customWidth="1"/>
    <col min="16131" max="16131" width="15.42578125" bestFit="1" customWidth="1"/>
    <col min="16132" max="16132" width="9.7109375" bestFit="1" customWidth="1"/>
    <col min="16133" max="16133" width="9.28515625" bestFit="1" customWidth="1"/>
    <col min="16134" max="16134" width="14.5703125" bestFit="1" customWidth="1"/>
    <col min="16135" max="16135" width="14.85546875" bestFit="1" customWidth="1"/>
    <col min="16136" max="16136" width="31.7109375" bestFit="1" customWidth="1"/>
  </cols>
  <sheetData>
    <row r="1" spans="1:8" ht="12.75" customHeight="1">
      <c r="A1" s="31" t="s">
        <v>91</v>
      </c>
      <c r="B1" s="31" t="s">
        <v>90</v>
      </c>
      <c r="C1" s="31" t="s">
        <v>89</v>
      </c>
      <c r="D1" s="31" t="s">
        <v>88</v>
      </c>
      <c r="E1" s="31" t="s">
        <v>87</v>
      </c>
      <c r="F1" s="31" t="s">
        <v>86</v>
      </c>
      <c r="G1" s="31" t="s">
        <v>85</v>
      </c>
      <c r="H1" s="31" t="s">
        <v>84</v>
      </c>
    </row>
    <row r="2" spans="1:8" ht="15.75" customHeight="1">
      <c r="A2" s="25" t="s">
        <v>92</v>
      </c>
      <c r="B2" s="25" t="s">
        <v>139</v>
      </c>
      <c r="C2" s="25" t="s">
        <v>140</v>
      </c>
      <c r="D2" s="29">
        <v>5772303</v>
      </c>
      <c r="E2" s="28">
        <v>44960</v>
      </c>
      <c r="F2" s="27">
        <v>3682</v>
      </c>
      <c r="G2" s="26">
        <v>3682</v>
      </c>
      <c r="H2" s="25" t="s">
        <v>67</v>
      </c>
    </row>
    <row r="3" spans="1:8" ht="15.75" customHeight="1">
      <c r="A3" s="25" t="s">
        <v>93</v>
      </c>
      <c r="B3" s="25" t="s">
        <v>139</v>
      </c>
      <c r="C3" s="25" t="s">
        <v>140</v>
      </c>
      <c r="D3" s="29">
        <v>5772303</v>
      </c>
      <c r="E3" s="28">
        <v>44960</v>
      </c>
      <c r="F3" s="27">
        <v>2317</v>
      </c>
      <c r="G3" s="26">
        <v>2317</v>
      </c>
      <c r="H3" s="25" t="s">
        <v>67</v>
      </c>
    </row>
    <row r="4" spans="1:8" ht="15.75" customHeight="1">
      <c r="A4" s="25" t="s">
        <v>94</v>
      </c>
      <c r="B4" s="25" t="s">
        <v>139</v>
      </c>
      <c r="C4" s="25" t="s">
        <v>140</v>
      </c>
      <c r="D4" s="29">
        <v>5772303</v>
      </c>
      <c r="E4" s="28">
        <v>44960</v>
      </c>
      <c r="F4" s="27">
        <v>4261.25</v>
      </c>
      <c r="G4" s="26">
        <v>4261.25</v>
      </c>
      <c r="H4" s="25" t="s">
        <v>67</v>
      </c>
    </row>
    <row r="5" spans="1:8" ht="15.75" customHeight="1">
      <c r="A5" s="25"/>
      <c r="B5" s="25" t="s">
        <v>35</v>
      </c>
      <c r="C5" s="25" t="s">
        <v>39</v>
      </c>
      <c r="D5" s="29">
        <v>2864095</v>
      </c>
      <c r="E5" s="28">
        <v>44964</v>
      </c>
      <c r="F5" s="27">
        <v>59842.879999999997</v>
      </c>
      <c r="G5" s="26">
        <f t="shared" ref="G5:G16" si="0">F5</f>
        <v>59842.879999999997</v>
      </c>
      <c r="H5" s="25" t="s">
        <v>38</v>
      </c>
    </row>
    <row r="6" spans="1:8" ht="15.75" customHeight="1">
      <c r="A6" s="25"/>
      <c r="B6" s="25" t="s">
        <v>35</v>
      </c>
      <c r="C6" s="25" t="s">
        <v>37</v>
      </c>
      <c r="D6" s="29">
        <v>2864060</v>
      </c>
      <c r="E6" s="28">
        <v>44964</v>
      </c>
      <c r="F6" s="27">
        <v>93284.49</v>
      </c>
      <c r="G6" s="26">
        <f t="shared" si="0"/>
        <v>93284.49</v>
      </c>
      <c r="H6" s="25" t="s">
        <v>36</v>
      </c>
    </row>
    <row r="7" spans="1:8" ht="15.75" customHeight="1">
      <c r="A7" s="25"/>
      <c r="B7" s="25" t="s">
        <v>35</v>
      </c>
      <c r="C7" s="25" t="s">
        <v>34</v>
      </c>
      <c r="D7" s="29">
        <v>2864056</v>
      </c>
      <c r="E7" s="28">
        <v>44964</v>
      </c>
      <c r="F7" s="27">
        <v>22881.1</v>
      </c>
      <c r="G7" s="26">
        <f t="shared" si="0"/>
        <v>22881.1</v>
      </c>
      <c r="H7" s="25" t="s">
        <v>33</v>
      </c>
    </row>
    <row r="8" spans="1:8" ht="15.75" customHeight="1">
      <c r="A8" s="25"/>
      <c r="B8" s="25" t="s">
        <v>35</v>
      </c>
      <c r="C8" s="25" t="s">
        <v>39</v>
      </c>
      <c r="D8" s="29">
        <v>2864158</v>
      </c>
      <c r="E8" s="28">
        <v>44964</v>
      </c>
      <c r="F8" s="27">
        <v>3583.72</v>
      </c>
      <c r="G8" s="26">
        <f t="shared" si="0"/>
        <v>3583.72</v>
      </c>
      <c r="H8" s="25" t="s">
        <v>38</v>
      </c>
    </row>
    <row r="9" spans="1:8" ht="15.75" customHeight="1">
      <c r="A9" s="25"/>
      <c r="B9" s="25" t="s">
        <v>35</v>
      </c>
      <c r="C9" s="25" t="s">
        <v>37</v>
      </c>
      <c r="D9" s="29">
        <v>2864156</v>
      </c>
      <c r="E9" s="28">
        <v>44964</v>
      </c>
      <c r="F9" s="27">
        <v>5586.39</v>
      </c>
      <c r="G9" s="26">
        <f t="shared" si="0"/>
        <v>5586.39</v>
      </c>
      <c r="H9" s="25" t="s">
        <v>36</v>
      </c>
    </row>
    <row r="10" spans="1:8" ht="15.75" customHeight="1">
      <c r="A10" s="25"/>
      <c r="B10" s="25" t="s">
        <v>35</v>
      </c>
      <c r="C10" s="25" t="s">
        <v>34</v>
      </c>
      <c r="D10" s="29">
        <v>2864154</v>
      </c>
      <c r="E10" s="28">
        <v>44964</v>
      </c>
      <c r="F10" s="27">
        <v>1370.25</v>
      </c>
      <c r="G10" s="26">
        <f t="shared" si="0"/>
        <v>1370.25</v>
      </c>
      <c r="H10" s="25" t="s">
        <v>33</v>
      </c>
    </row>
    <row r="11" spans="1:8" ht="15.75" customHeight="1">
      <c r="A11" s="25"/>
      <c r="B11" s="25" t="s">
        <v>35</v>
      </c>
      <c r="C11" s="25" t="s">
        <v>39</v>
      </c>
      <c r="D11" s="29">
        <v>2864364</v>
      </c>
      <c r="E11" s="28">
        <v>44964</v>
      </c>
      <c r="F11" s="27">
        <v>8</v>
      </c>
      <c r="G11" s="26">
        <f t="shared" si="0"/>
        <v>8</v>
      </c>
      <c r="H11" s="25" t="s">
        <v>38</v>
      </c>
    </row>
    <row r="12" spans="1:8" ht="15.75" customHeight="1">
      <c r="A12" s="25"/>
      <c r="B12" s="25" t="s">
        <v>35</v>
      </c>
      <c r="C12" s="25" t="s">
        <v>37</v>
      </c>
      <c r="D12" s="29">
        <v>2864366</v>
      </c>
      <c r="E12" s="28">
        <v>44964</v>
      </c>
      <c r="F12" s="27">
        <v>12.46</v>
      </c>
      <c r="G12" s="26">
        <f t="shared" si="0"/>
        <v>12.46</v>
      </c>
      <c r="H12" s="25" t="s">
        <v>36</v>
      </c>
    </row>
    <row r="13" spans="1:8" ht="15.75" customHeight="1">
      <c r="A13" s="25"/>
      <c r="B13" s="25" t="s">
        <v>35</v>
      </c>
      <c r="C13" s="25" t="s">
        <v>34</v>
      </c>
      <c r="D13" s="29">
        <v>2864370</v>
      </c>
      <c r="E13" s="28">
        <v>44964</v>
      </c>
      <c r="F13" s="27">
        <v>3.06</v>
      </c>
      <c r="G13" s="26">
        <f t="shared" si="0"/>
        <v>3.06</v>
      </c>
      <c r="H13" s="25" t="s">
        <v>33</v>
      </c>
    </row>
    <row r="14" spans="1:8" ht="15.75" customHeight="1">
      <c r="A14" s="25"/>
      <c r="B14" s="25" t="s">
        <v>35</v>
      </c>
      <c r="C14" s="25" t="s">
        <v>39</v>
      </c>
      <c r="D14" s="29">
        <v>2864425</v>
      </c>
      <c r="E14" s="28">
        <v>44964</v>
      </c>
      <c r="F14" s="27">
        <v>70199.8</v>
      </c>
      <c r="G14" s="26">
        <f t="shared" si="0"/>
        <v>70199.8</v>
      </c>
      <c r="H14" s="25" t="s">
        <v>38</v>
      </c>
    </row>
    <row r="15" spans="1:8" ht="15.75" customHeight="1">
      <c r="A15" s="25"/>
      <c r="B15" s="25" t="s">
        <v>35</v>
      </c>
      <c r="C15" s="25" t="s">
        <v>37</v>
      </c>
      <c r="D15" s="29">
        <v>2864424</v>
      </c>
      <c r="E15" s="28">
        <v>44964</v>
      </c>
      <c r="F15" s="27">
        <v>109429.1</v>
      </c>
      <c r="G15" s="26">
        <f t="shared" si="0"/>
        <v>109429.1</v>
      </c>
      <c r="H15" s="25" t="s">
        <v>36</v>
      </c>
    </row>
    <row r="16" spans="1:8" ht="15.75" customHeight="1">
      <c r="A16" s="25"/>
      <c r="B16" s="25" t="s">
        <v>35</v>
      </c>
      <c r="C16" s="25" t="s">
        <v>34</v>
      </c>
      <c r="D16" s="29">
        <v>2864428</v>
      </c>
      <c r="E16" s="28">
        <v>44964</v>
      </c>
      <c r="F16" s="27">
        <v>26841.1</v>
      </c>
      <c r="G16" s="26">
        <f t="shared" si="0"/>
        <v>26841.1</v>
      </c>
      <c r="H16" s="25" t="s">
        <v>33</v>
      </c>
    </row>
    <row r="17" spans="1:8" ht="15.75" customHeight="1">
      <c r="A17" s="25" t="s">
        <v>95</v>
      </c>
      <c r="B17" s="25" t="s">
        <v>66</v>
      </c>
      <c r="C17" s="25" t="s">
        <v>65</v>
      </c>
      <c r="D17" s="29">
        <v>8938758</v>
      </c>
      <c r="E17" s="28">
        <v>44964</v>
      </c>
      <c r="F17" s="27">
        <v>8606.75</v>
      </c>
      <c r="G17" s="26">
        <v>8606.75</v>
      </c>
      <c r="H17" s="25" t="s">
        <v>11</v>
      </c>
    </row>
    <row r="18" spans="1:8" ht="15.75" customHeight="1">
      <c r="A18" s="25" t="s">
        <v>96</v>
      </c>
      <c r="B18" s="25" t="s">
        <v>66</v>
      </c>
      <c r="C18" s="25" t="s">
        <v>65</v>
      </c>
      <c r="D18" s="29">
        <v>8938758</v>
      </c>
      <c r="E18" s="28">
        <v>44964</v>
      </c>
      <c r="F18" s="27">
        <v>30</v>
      </c>
      <c r="G18" s="26">
        <v>30</v>
      </c>
      <c r="H18" s="25" t="s">
        <v>55</v>
      </c>
    </row>
    <row r="19" spans="1:8" ht="15.75" customHeight="1">
      <c r="A19" s="25" t="s">
        <v>97</v>
      </c>
      <c r="B19" s="25" t="s">
        <v>51</v>
      </c>
      <c r="C19" s="25" t="s">
        <v>50</v>
      </c>
      <c r="D19" s="29">
        <v>5665857</v>
      </c>
      <c r="E19" s="28">
        <v>44964</v>
      </c>
      <c r="F19" s="27">
        <v>16591.43</v>
      </c>
      <c r="G19" s="26">
        <v>16591.43</v>
      </c>
      <c r="H19" s="25" t="s">
        <v>83</v>
      </c>
    </row>
    <row r="20" spans="1:8" ht="15" customHeight="1">
      <c r="A20" s="25" t="s">
        <v>98</v>
      </c>
      <c r="B20" s="25" t="s">
        <v>74</v>
      </c>
      <c r="C20" s="25" t="s">
        <v>73</v>
      </c>
      <c r="D20" s="29">
        <v>9028865</v>
      </c>
      <c r="E20" s="28">
        <v>44964</v>
      </c>
      <c r="F20" s="27">
        <v>220000</v>
      </c>
      <c r="G20" s="26">
        <v>206470</v>
      </c>
      <c r="H20" s="25" t="s">
        <v>43</v>
      </c>
    </row>
    <row r="21" spans="1:8" ht="15.75" customHeight="1">
      <c r="A21" s="25" t="s">
        <v>99</v>
      </c>
      <c r="B21" s="25" t="s">
        <v>66</v>
      </c>
      <c r="C21" s="25" t="s">
        <v>65</v>
      </c>
      <c r="D21" s="29">
        <v>8938758</v>
      </c>
      <c r="E21" s="28">
        <v>44964</v>
      </c>
      <c r="F21" s="27">
        <v>1843.6</v>
      </c>
      <c r="G21" s="26">
        <v>1843.6</v>
      </c>
      <c r="H21" s="25" t="s">
        <v>11</v>
      </c>
    </row>
    <row r="22" spans="1:8" ht="15.75" customHeight="1">
      <c r="A22" s="25" t="s">
        <v>100</v>
      </c>
      <c r="B22" s="25" t="s">
        <v>47</v>
      </c>
      <c r="C22" s="25" t="s">
        <v>46</v>
      </c>
      <c r="D22" s="29">
        <v>2864544</v>
      </c>
      <c r="E22" s="28">
        <v>44964</v>
      </c>
      <c r="F22" s="27">
        <v>159417.04999999999</v>
      </c>
      <c r="G22" s="26">
        <v>159417.04999999999</v>
      </c>
      <c r="H22" s="25" t="s">
        <v>82</v>
      </c>
    </row>
    <row r="23" spans="1:8" ht="15.75" customHeight="1">
      <c r="A23" s="25" t="s">
        <v>101</v>
      </c>
      <c r="B23" s="25" t="s">
        <v>66</v>
      </c>
      <c r="C23" s="25" t="s">
        <v>65</v>
      </c>
      <c r="D23" s="29">
        <v>8938758</v>
      </c>
      <c r="E23" s="28">
        <v>44964</v>
      </c>
      <c r="F23" s="27">
        <v>30</v>
      </c>
      <c r="G23" s="26">
        <v>30</v>
      </c>
      <c r="H23" s="25" t="s">
        <v>55</v>
      </c>
    </row>
    <row r="24" spans="1:8" ht="15.75" customHeight="1">
      <c r="A24" s="25" t="s">
        <v>102</v>
      </c>
      <c r="B24" s="25" t="s">
        <v>66</v>
      </c>
      <c r="C24" s="25" t="s">
        <v>65</v>
      </c>
      <c r="D24" s="29">
        <v>8938758</v>
      </c>
      <c r="E24" s="28">
        <v>44964</v>
      </c>
      <c r="F24" s="27">
        <v>30</v>
      </c>
      <c r="G24" s="26">
        <v>30</v>
      </c>
      <c r="H24" s="25" t="s">
        <v>55</v>
      </c>
    </row>
    <row r="25" spans="1:8" ht="15.75" customHeight="1">
      <c r="A25" s="25"/>
      <c r="B25" s="25" t="s">
        <v>145</v>
      </c>
      <c r="C25" s="25"/>
      <c r="D25" s="29">
        <v>9028865</v>
      </c>
      <c r="E25" s="28">
        <v>44964</v>
      </c>
      <c r="F25" s="27">
        <v>11.75</v>
      </c>
      <c r="G25" s="26">
        <f>F25</f>
        <v>11.75</v>
      </c>
      <c r="H25" s="25" t="s">
        <v>146</v>
      </c>
    </row>
    <row r="26" spans="1:8" ht="15.75" customHeight="1">
      <c r="A26" s="25"/>
      <c r="B26" s="25" t="s">
        <v>145</v>
      </c>
      <c r="C26" s="25"/>
      <c r="D26" s="29">
        <v>8938758</v>
      </c>
      <c r="E26" s="28">
        <v>44964</v>
      </c>
      <c r="F26" s="27">
        <v>11.75</v>
      </c>
      <c r="G26" s="26">
        <f>F26</f>
        <v>11.75</v>
      </c>
      <c r="H26" s="25" t="s">
        <v>147</v>
      </c>
    </row>
    <row r="27" spans="1:8" ht="15.75" customHeight="1">
      <c r="A27" s="25"/>
      <c r="B27" s="25" t="s">
        <v>145</v>
      </c>
      <c r="C27" s="25"/>
      <c r="D27" s="30" t="s">
        <v>152</v>
      </c>
      <c r="E27" s="28">
        <v>44965</v>
      </c>
      <c r="F27" s="27">
        <v>69.099999999999994</v>
      </c>
      <c r="G27" s="26">
        <v>69.099999999999994</v>
      </c>
      <c r="H27" s="25" t="s">
        <v>147</v>
      </c>
    </row>
    <row r="28" spans="1:8" ht="15.75" customHeight="1">
      <c r="A28" s="25"/>
      <c r="B28" s="25" t="s">
        <v>35</v>
      </c>
      <c r="C28" s="25" t="s">
        <v>39</v>
      </c>
      <c r="D28" s="29">
        <v>2864656</v>
      </c>
      <c r="E28" s="28">
        <v>44966</v>
      </c>
      <c r="F28" s="27">
        <v>24843.48</v>
      </c>
      <c r="G28" s="26">
        <f t="shared" ref="G28:G30" si="1">F28</f>
        <v>24843.48</v>
      </c>
      <c r="H28" s="25" t="s">
        <v>38</v>
      </c>
    </row>
    <row r="29" spans="1:8" ht="15.75" customHeight="1">
      <c r="A29" s="25"/>
      <c r="B29" s="25" t="s">
        <v>35</v>
      </c>
      <c r="C29" s="25" t="s">
        <v>37</v>
      </c>
      <c r="D29" s="29">
        <v>2864628</v>
      </c>
      <c r="E29" s="28">
        <v>44966</v>
      </c>
      <c r="F29" s="27">
        <v>38726.61</v>
      </c>
      <c r="G29" s="26">
        <f t="shared" si="1"/>
        <v>38726.61</v>
      </c>
      <c r="H29" s="25" t="s">
        <v>36</v>
      </c>
    </row>
    <row r="30" spans="1:8" ht="15.75" customHeight="1">
      <c r="A30" s="25"/>
      <c r="B30" s="25" t="s">
        <v>35</v>
      </c>
      <c r="C30" s="25" t="s">
        <v>34</v>
      </c>
      <c r="D30" s="29">
        <v>2864438</v>
      </c>
      <c r="E30" s="28">
        <v>44966</v>
      </c>
      <c r="F30" s="27">
        <v>9498.98</v>
      </c>
      <c r="G30" s="26">
        <f t="shared" si="1"/>
        <v>9498.98</v>
      </c>
      <c r="H30" s="25" t="s">
        <v>33</v>
      </c>
    </row>
    <row r="31" spans="1:8" ht="15.75" customHeight="1">
      <c r="A31" s="25" t="s">
        <v>103</v>
      </c>
      <c r="B31" s="25" t="s">
        <v>72</v>
      </c>
      <c r="C31" s="25" t="s">
        <v>71</v>
      </c>
      <c r="D31" s="29">
        <v>5988449</v>
      </c>
      <c r="E31" s="28">
        <v>44966</v>
      </c>
      <c r="F31" s="27">
        <v>216.14</v>
      </c>
      <c r="G31" s="26">
        <v>216.14</v>
      </c>
      <c r="H31" s="25" t="s">
        <v>70</v>
      </c>
    </row>
    <row r="32" spans="1:8" ht="15.75" customHeight="1">
      <c r="A32" s="25" t="s">
        <v>104</v>
      </c>
      <c r="B32" s="25" t="s">
        <v>49</v>
      </c>
      <c r="C32" s="25" t="s">
        <v>48</v>
      </c>
      <c r="D32" s="29">
        <v>17</v>
      </c>
      <c r="E32" s="28">
        <v>44966</v>
      </c>
      <c r="F32" s="27">
        <v>5091</v>
      </c>
      <c r="G32" s="26">
        <v>4560.33</v>
      </c>
      <c r="H32" s="25" t="s">
        <v>44</v>
      </c>
    </row>
    <row r="33" spans="1:8" ht="15.75" customHeight="1">
      <c r="A33" s="25" t="s">
        <v>105</v>
      </c>
      <c r="B33" s="25" t="s">
        <v>81</v>
      </c>
      <c r="C33" s="25" t="s">
        <v>80</v>
      </c>
      <c r="D33" s="29">
        <v>1551386</v>
      </c>
      <c r="E33" s="28">
        <v>44966</v>
      </c>
      <c r="F33" s="27">
        <v>33500</v>
      </c>
      <c r="G33" s="26">
        <v>33500</v>
      </c>
      <c r="H33" s="25" t="s">
        <v>43</v>
      </c>
    </row>
    <row r="34" spans="1:8" ht="15.75" customHeight="1">
      <c r="A34" s="25" t="s">
        <v>106</v>
      </c>
      <c r="B34" s="25" t="s">
        <v>79</v>
      </c>
      <c r="C34" s="25" t="s">
        <v>78</v>
      </c>
      <c r="D34" s="29">
        <v>1551424</v>
      </c>
      <c r="E34" s="28">
        <v>44966</v>
      </c>
      <c r="F34" s="27">
        <v>38500</v>
      </c>
      <c r="G34" s="26">
        <v>38500</v>
      </c>
      <c r="H34" s="25" t="s">
        <v>43</v>
      </c>
    </row>
    <row r="35" spans="1:8" ht="15.75" customHeight="1">
      <c r="A35" s="25" t="s">
        <v>107</v>
      </c>
      <c r="B35" s="25" t="s">
        <v>139</v>
      </c>
      <c r="C35" s="25" t="s">
        <v>140</v>
      </c>
      <c r="D35" s="29">
        <v>5772304</v>
      </c>
      <c r="E35" s="28">
        <v>44966</v>
      </c>
      <c r="F35" s="27">
        <v>479.06</v>
      </c>
      <c r="G35" s="26">
        <v>479.06</v>
      </c>
      <c r="H35" s="25" t="s">
        <v>67</v>
      </c>
    </row>
    <row r="36" spans="1:8" ht="15.75" customHeight="1">
      <c r="A36" s="25"/>
      <c r="B36" s="25" t="s">
        <v>145</v>
      </c>
      <c r="C36" s="25"/>
      <c r="D36" s="30" t="s">
        <v>148</v>
      </c>
      <c r="E36" s="28">
        <v>44966</v>
      </c>
      <c r="F36" s="27">
        <v>11.75</v>
      </c>
      <c r="G36" s="26">
        <v>11.75</v>
      </c>
      <c r="H36" s="25" t="s">
        <v>150</v>
      </c>
    </row>
    <row r="37" spans="1:8" ht="15.75" customHeight="1">
      <c r="A37" s="25"/>
      <c r="B37" s="25" t="s">
        <v>145</v>
      </c>
      <c r="C37" s="25"/>
      <c r="D37" s="30" t="s">
        <v>149</v>
      </c>
      <c r="E37" s="28">
        <v>44966</v>
      </c>
      <c r="F37" s="27">
        <v>11.75</v>
      </c>
      <c r="G37" s="26">
        <v>11.75</v>
      </c>
      <c r="H37" s="25" t="s">
        <v>150</v>
      </c>
    </row>
    <row r="38" spans="1:8" ht="15.75" customHeight="1">
      <c r="A38" s="25"/>
      <c r="B38" s="25" t="s">
        <v>145</v>
      </c>
      <c r="C38" s="25"/>
      <c r="D38" s="30" t="s">
        <v>151</v>
      </c>
      <c r="E38" s="28">
        <v>44967</v>
      </c>
      <c r="F38" s="27">
        <v>2.2000000000000002</v>
      </c>
      <c r="G38" s="26">
        <v>2.2000000000000002</v>
      </c>
      <c r="H38" s="25" t="s">
        <v>150</v>
      </c>
    </row>
    <row r="39" spans="1:8" ht="15.75" customHeight="1">
      <c r="A39" s="25"/>
      <c r="B39" s="25" t="s">
        <v>35</v>
      </c>
      <c r="C39" s="25" t="s">
        <v>39</v>
      </c>
      <c r="D39" s="29">
        <v>2864103</v>
      </c>
      <c r="E39" s="28">
        <v>44970</v>
      </c>
      <c r="F39" s="27">
        <v>822.31</v>
      </c>
      <c r="G39" s="26">
        <f t="shared" ref="G39:G41" si="2">F39</f>
        <v>822.31</v>
      </c>
      <c r="H39" s="25" t="s">
        <v>38</v>
      </c>
    </row>
    <row r="40" spans="1:8" ht="15.75" customHeight="1">
      <c r="A40" s="25"/>
      <c r="B40" s="25" t="s">
        <v>35</v>
      </c>
      <c r="C40" s="25" t="s">
        <v>37</v>
      </c>
      <c r="D40" s="29">
        <v>2864101</v>
      </c>
      <c r="E40" s="28">
        <v>44970</v>
      </c>
      <c r="F40" s="27">
        <v>1281.8399999999999</v>
      </c>
      <c r="G40" s="26">
        <f t="shared" si="2"/>
        <v>1281.8399999999999</v>
      </c>
      <c r="H40" s="25" t="s">
        <v>36</v>
      </c>
    </row>
    <row r="41" spans="1:8" ht="15.75" customHeight="1">
      <c r="A41" s="25"/>
      <c r="B41" s="25" t="s">
        <v>35</v>
      </c>
      <c r="C41" s="25" t="s">
        <v>34</v>
      </c>
      <c r="D41" s="29">
        <v>2864096</v>
      </c>
      <c r="E41" s="28">
        <v>44970</v>
      </c>
      <c r="F41" s="27">
        <v>314.41000000000003</v>
      </c>
      <c r="G41" s="26">
        <f t="shared" si="2"/>
        <v>314.41000000000003</v>
      </c>
      <c r="H41" s="25" t="s">
        <v>33</v>
      </c>
    </row>
    <row r="42" spans="1:8" ht="15.75" customHeight="1">
      <c r="A42" s="25" t="s">
        <v>108</v>
      </c>
      <c r="B42" s="25" t="s">
        <v>141</v>
      </c>
      <c r="C42" s="25" t="s">
        <v>142</v>
      </c>
      <c r="D42" s="29">
        <v>3913693</v>
      </c>
      <c r="E42" s="28">
        <v>44970</v>
      </c>
      <c r="F42" s="27">
        <v>137.9</v>
      </c>
      <c r="G42" s="26">
        <v>137.9</v>
      </c>
      <c r="H42" s="25" t="s">
        <v>143</v>
      </c>
    </row>
    <row r="43" spans="1:8" ht="15.75" customHeight="1">
      <c r="A43" s="25" t="s">
        <v>109</v>
      </c>
      <c r="B43" s="25" t="s">
        <v>54</v>
      </c>
      <c r="C43" s="25" t="s">
        <v>53</v>
      </c>
      <c r="D43" s="29">
        <v>5963830</v>
      </c>
      <c r="E43" s="28">
        <v>44970</v>
      </c>
      <c r="F43" s="27">
        <v>177.58</v>
      </c>
      <c r="G43" s="26">
        <v>177.58</v>
      </c>
      <c r="H43" s="25" t="s">
        <v>52</v>
      </c>
    </row>
    <row r="44" spans="1:8" ht="15.75" customHeight="1">
      <c r="A44" s="25" t="s">
        <v>110</v>
      </c>
      <c r="B44" s="25" t="s">
        <v>69</v>
      </c>
      <c r="C44" s="25" t="s">
        <v>68</v>
      </c>
      <c r="D44" s="29">
        <v>18</v>
      </c>
      <c r="E44" s="28">
        <v>44970</v>
      </c>
      <c r="F44" s="27">
        <v>105</v>
      </c>
      <c r="G44" s="26">
        <v>105</v>
      </c>
      <c r="H44" s="25" t="s">
        <v>67</v>
      </c>
    </row>
    <row r="45" spans="1:8" ht="15.75" customHeight="1">
      <c r="A45" s="25" t="s">
        <v>111</v>
      </c>
      <c r="B45" s="25" t="s">
        <v>47</v>
      </c>
      <c r="C45" s="25" t="s">
        <v>46</v>
      </c>
      <c r="D45" s="29">
        <v>2864094</v>
      </c>
      <c r="E45" s="28">
        <v>44970</v>
      </c>
      <c r="F45" s="27">
        <v>590.01</v>
      </c>
      <c r="G45" s="26">
        <v>590.01</v>
      </c>
      <c r="H45" s="25" t="s">
        <v>45</v>
      </c>
    </row>
    <row r="46" spans="1:8" ht="15.75" customHeight="1">
      <c r="A46" s="25" t="s">
        <v>112</v>
      </c>
      <c r="B46" s="25" t="s">
        <v>66</v>
      </c>
      <c r="C46" s="25" t="s">
        <v>65</v>
      </c>
      <c r="D46" s="29">
        <v>3913732</v>
      </c>
      <c r="E46" s="28">
        <v>44970</v>
      </c>
      <c r="F46" s="27">
        <v>1827.89</v>
      </c>
      <c r="G46" s="26">
        <v>1827.89</v>
      </c>
      <c r="H46" s="25" t="s">
        <v>11</v>
      </c>
    </row>
    <row r="47" spans="1:8" ht="15.75" customHeight="1">
      <c r="A47" s="25" t="s">
        <v>113</v>
      </c>
      <c r="B47" s="25" t="s">
        <v>139</v>
      </c>
      <c r="C47" s="25" t="s">
        <v>140</v>
      </c>
      <c r="D47" s="29">
        <v>5772304</v>
      </c>
      <c r="E47" s="28">
        <v>44970</v>
      </c>
      <c r="F47" s="27">
        <v>170.19</v>
      </c>
      <c r="G47" s="26">
        <v>170.19</v>
      </c>
      <c r="H47" s="25" t="s">
        <v>67</v>
      </c>
    </row>
    <row r="48" spans="1:8" ht="15.75" customHeight="1">
      <c r="A48" s="25"/>
      <c r="B48" s="25" t="s">
        <v>145</v>
      </c>
      <c r="C48" s="25"/>
      <c r="D48" s="30" t="s">
        <v>153</v>
      </c>
      <c r="E48" s="28">
        <v>44970</v>
      </c>
      <c r="F48" s="27">
        <v>11.75</v>
      </c>
      <c r="G48" s="26">
        <v>11.75</v>
      </c>
      <c r="H48" s="25" t="s">
        <v>150</v>
      </c>
    </row>
    <row r="49" spans="1:8" ht="15.75" customHeight="1">
      <c r="A49" s="25"/>
      <c r="B49" s="25" t="s">
        <v>145</v>
      </c>
      <c r="C49" s="25"/>
      <c r="D49" s="30" t="s">
        <v>154</v>
      </c>
      <c r="E49" s="28">
        <v>44970</v>
      </c>
      <c r="F49" s="27">
        <v>11.75</v>
      </c>
      <c r="G49" s="26">
        <v>11.75</v>
      </c>
      <c r="H49" s="25" t="s">
        <v>150</v>
      </c>
    </row>
    <row r="50" spans="1:8" ht="15.75" customHeight="1">
      <c r="A50" s="25"/>
      <c r="B50" s="25" t="s">
        <v>35</v>
      </c>
      <c r="C50" s="25" t="s">
        <v>39</v>
      </c>
      <c r="D50" s="29">
        <v>2864022</v>
      </c>
      <c r="E50" s="28">
        <v>44972</v>
      </c>
      <c r="F50" s="27">
        <v>20064.91</v>
      </c>
      <c r="G50" s="26">
        <f t="shared" ref="G50:G52" si="3">F50</f>
        <v>20064.91</v>
      </c>
      <c r="H50" s="25" t="s">
        <v>38</v>
      </c>
    </row>
    <row r="51" spans="1:8" ht="15.75" customHeight="1">
      <c r="A51" s="25"/>
      <c r="B51" s="25" t="s">
        <v>35</v>
      </c>
      <c r="C51" s="25" t="s">
        <v>37</v>
      </c>
      <c r="D51" s="29">
        <v>2864011</v>
      </c>
      <c r="E51" s="28">
        <v>44972</v>
      </c>
      <c r="F51" s="27">
        <v>31277.65</v>
      </c>
      <c r="G51" s="26">
        <f t="shared" si="3"/>
        <v>31277.65</v>
      </c>
      <c r="H51" s="25" t="s">
        <v>36</v>
      </c>
    </row>
    <row r="52" spans="1:8" ht="15.75" customHeight="1">
      <c r="A52" s="25"/>
      <c r="B52" s="25" t="s">
        <v>35</v>
      </c>
      <c r="C52" s="25" t="s">
        <v>34</v>
      </c>
      <c r="D52" s="29">
        <v>2864015</v>
      </c>
      <c r="E52" s="28">
        <v>44972</v>
      </c>
      <c r="F52" s="27">
        <v>7671.88</v>
      </c>
      <c r="G52" s="26">
        <f t="shared" si="3"/>
        <v>7671.88</v>
      </c>
      <c r="H52" s="25" t="s">
        <v>33</v>
      </c>
    </row>
    <row r="53" spans="1:8" ht="15.75" customHeight="1">
      <c r="A53" s="25" t="s">
        <v>114</v>
      </c>
      <c r="B53" s="25" t="s">
        <v>29</v>
      </c>
      <c r="C53" s="25" t="s">
        <v>28</v>
      </c>
      <c r="D53" s="29">
        <v>5308254</v>
      </c>
      <c r="E53" s="28">
        <v>44972</v>
      </c>
      <c r="F53" s="27">
        <v>3300</v>
      </c>
      <c r="G53" s="26">
        <v>3300</v>
      </c>
      <c r="H53" s="25" t="s">
        <v>43</v>
      </c>
    </row>
    <row r="54" spans="1:8" ht="15.75" customHeight="1">
      <c r="A54" s="25" t="s">
        <v>115</v>
      </c>
      <c r="B54" s="25" t="s">
        <v>29</v>
      </c>
      <c r="C54" s="25" t="s">
        <v>28</v>
      </c>
      <c r="D54" s="29">
        <v>5308734</v>
      </c>
      <c r="E54" s="28">
        <v>44972</v>
      </c>
      <c r="F54" s="27">
        <v>530.66</v>
      </c>
      <c r="G54" s="26">
        <v>530.66</v>
      </c>
      <c r="H54" s="25" t="s">
        <v>44</v>
      </c>
    </row>
    <row r="55" spans="1:8" ht="15.75" customHeight="1">
      <c r="A55" s="25" t="s">
        <v>116</v>
      </c>
      <c r="B55" s="25" t="s">
        <v>29</v>
      </c>
      <c r="C55" s="25" t="s">
        <v>28</v>
      </c>
      <c r="D55" s="29">
        <v>5308840</v>
      </c>
      <c r="E55" s="28">
        <v>44972</v>
      </c>
      <c r="F55" s="27">
        <v>10230</v>
      </c>
      <c r="G55" s="26">
        <v>10230</v>
      </c>
      <c r="H55" s="25" t="s">
        <v>43</v>
      </c>
    </row>
    <row r="56" spans="1:8" ht="15.75" customHeight="1">
      <c r="A56" s="25" t="s">
        <v>117</v>
      </c>
      <c r="B56" s="25" t="s">
        <v>61</v>
      </c>
      <c r="C56" s="25" t="s">
        <v>60</v>
      </c>
      <c r="D56" s="29">
        <v>5992358</v>
      </c>
      <c r="E56" s="28">
        <v>44972</v>
      </c>
      <c r="F56" s="27">
        <v>484.45</v>
      </c>
      <c r="G56" s="26">
        <v>484.45</v>
      </c>
      <c r="H56" s="25" t="s">
        <v>59</v>
      </c>
    </row>
    <row r="57" spans="1:8" ht="15.75" customHeight="1">
      <c r="A57" s="25" t="s">
        <v>118</v>
      </c>
      <c r="B57" s="25" t="s">
        <v>141</v>
      </c>
      <c r="C57" s="25" t="s">
        <v>142</v>
      </c>
      <c r="D57" s="29">
        <v>5992380</v>
      </c>
      <c r="E57" s="28">
        <v>44972</v>
      </c>
      <c r="F57" s="27">
        <v>132.65</v>
      </c>
      <c r="G57" s="26">
        <v>132.65</v>
      </c>
      <c r="H57" s="25" t="s">
        <v>143</v>
      </c>
    </row>
    <row r="58" spans="1:8" ht="15.75" customHeight="1">
      <c r="A58" s="25" t="s">
        <v>119</v>
      </c>
      <c r="B58" s="25" t="s">
        <v>61</v>
      </c>
      <c r="C58" s="25" t="s">
        <v>60</v>
      </c>
      <c r="D58" s="29">
        <v>5992358</v>
      </c>
      <c r="E58" s="28">
        <v>44972</v>
      </c>
      <c r="F58" s="27">
        <v>98.55</v>
      </c>
      <c r="G58" s="26">
        <v>98.55</v>
      </c>
      <c r="H58" s="25" t="s">
        <v>59</v>
      </c>
    </row>
    <row r="59" spans="1:8" ht="15.75" customHeight="1">
      <c r="A59" s="25" t="s">
        <v>120</v>
      </c>
      <c r="B59" s="25" t="s">
        <v>32</v>
      </c>
      <c r="C59" s="25" t="s">
        <v>31</v>
      </c>
      <c r="D59" s="29">
        <v>2864412</v>
      </c>
      <c r="E59" s="28">
        <v>44972</v>
      </c>
      <c r="F59" s="27">
        <v>19643.150000000001</v>
      </c>
      <c r="G59" s="26">
        <v>19643.150000000001</v>
      </c>
      <c r="H59" s="25" t="s">
        <v>30</v>
      </c>
    </row>
    <row r="60" spans="1:8" ht="15.75" customHeight="1">
      <c r="A60" s="25" t="s">
        <v>121</v>
      </c>
      <c r="B60" s="25" t="s">
        <v>77</v>
      </c>
      <c r="C60" s="25" t="s">
        <v>76</v>
      </c>
      <c r="D60" s="29">
        <v>5970010</v>
      </c>
      <c r="E60" s="28">
        <v>44972</v>
      </c>
      <c r="F60" s="27">
        <v>1985.96</v>
      </c>
      <c r="G60" s="26">
        <v>1985.96</v>
      </c>
      <c r="H60" s="25" t="s">
        <v>75</v>
      </c>
    </row>
    <row r="61" spans="1:8" ht="15.75" customHeight="1">
      <c r="A61" s="25" t="s">
        <v>122</v>
      </c>
      <c r="B61" s="25" t="s">
        <v>64</v>
      </c>
      <c r="C61" s="25" t="s">
        <v>63</v>
      </c>
      <c r="D61" s="29">
        <v>5992383</v>
      </c>
      <c r="E61" s="28">
        <v>44972</v>
      </c>
      <c r="F61" s="27">
        <v>1800</v>
      </c>
      <c r="G61" s="26">
        <v>1800</v>
      </c>
      <c r="H61" s="25" t="s">
        <v>62</v>
      </c>
    </row>
    <row r="62" spans="1:8" ht="15.75" customHeight="1">
      <c r="A62" s="25" t="s">
        <v>123</v>
      </c>
      <c r="B62" s="25" t="s">
        <v>57</v>
      </c>
      <c r="C62" s="25" t="s">
        <v>56</v>
      </c>
      <c r="D62" s="29">
        <v>5992381</v>
      </c>
      <c r="E62" s="28">
        <v>44972</v>
      </c>
      <c r="F62" s="27">
        <v>495.72</v>
      </c>
      <c r="G62" s="26">
        <v>495.72</v>
      </c>
      <c r="H62" s="25" t="s">
        <v>55</v>
      </c>
    </row>
    <row r="63" spans="1:8" ht="15.75" customHeight="1">
      <c r="A63" s="25" t="s">
        <v>124</v>
      </c>
      <c r="B63" s="25" t="s">
        <v>29</v>
      </c>
      <c r="C63" s="25" t="s">
        <v>28</v>
      </c>
      <c r="D63" s="29">
        <v>5305857</v>
      </c>
      <c r="E63" s="28">
        <v>44972</v>
      </c>
      <c r="F63" s="27">
        <v>21013.69</v>
      </c>
      <c r="G63" s="26">
        <v>21013.69</v>
      </c>
      <c r="H63" s="25" t="s">
        <v>27</v>
      </c>
    </row>
    <row r="64" spans="1:8" ht="15.75" customHeight="1">
      <c r="A64" s="25" t="s">
        <v>125</v>
      </c>
      <c r="B64" s="25" t="s">
        <v>26</v>
      </c>
      <c r="C64" s="25" t="s">
        <v>25</v>
      </c>
      <c r="D64" s="29">
        <v>19</v>
      </c>
      <c r="E64" s="28">
        <v>44972</v>
      </c>
      <c r="F64" s="27">
        <v>1240.8800000000001</v>
      </c>
      <c r="G64" s="26">
        <v>1240.8800000000001</v>
      </c>
      <c r="H64" s="25" t="s">
        <v>24</v>
      </c>
    </row>
    <row r="65" spans="1:8" ht="15.75" customHeight="1">
      <c r="A65" s="25" t="s">
        <v>126</v>
      </c>
      <c r="B65" s="25" t="s">
        <v>47</v>
      </c>
      <c r="C65" s="25" t="s">
        <v>46</v>
      </c>
      <c r="D65" s="29">
        <v>3001433</v>
      </c>
      <c r="E65" s="28">
        <v>44972</v>
      </c>
      <c r="F65" s="27">
        <v>371.49</v>
      </c>
      <c r="G65" s="26">
        <v>371.49</v>
      </c>
      <c r="H65" s="25" t="s">
        <v>144</v>
      </c>
    </row>
    <row r="66" spans="1:8" ht="15.75" customHeight="1">
      <c r="A66" s="25" t="s">
        <v>127</v>
      </c>
      <c r="B66" s="25" t="s">
        <v>47</v>
      </c>
      <c r="C66" s="25" t="s">
        <v>46</v>
      </c>
      <c r="D66" s="29">
        <v>2864406</v>
      </c>
      <c r="E66" s="28">
        <v>44972</v>
      </c>
      <c r="F66" s="27">
        <v>1517.9</v>
      </c>
      <c r="G66" s="26">
        <v>1517.9</v>
      </c>
      <c r="H66" s="25" t="s">
        <v>45</v>
      </c>
    </row>
    <row r="67" spans="1:8" ht="15.75" customHeight="1">
      <c r="A67" s="25"/>
      <c r="B67" s="25" t="s">
        <v>145</v>
      </c>
      <c r="C67" s="25"/>
      <c r="D67" s="29">
        <v>5992358</v>
      </c>
      <c r="E67" s="28">
        <v>44972</v>
      </c>
      <c r="F67" s="27">
        <v>11.75</v>
      </c>
      <c r="G67" s="26">
        <f>F67</f>
        <v>11.75</v>
      </c>
      <c r="H67" s="25" t="s">
        <v>146</v>
      </c>
    </row>
    <row r="68" spans="1:8" ht="15.75" customHeight="1">
      <c r="A68" s="25"/>
      <c r="B68" s="25" t="s">
        <v>145</v>
      </c>
      <c r="C68" s="25"/>
      <c r="D68" s="29">
        <v>5992380</v>
      </c>
      <c r="E68" s="28">
        <v>44972</v>
      </c>
      <c r="F68" s="27">
        <v>11.75</v>
      </c>
      <c r="G68" s="26">
        <f>F68</f>
        <v>11.75</v>
      </c>
      <c r="H68" s="25" t="s">
        <v>147</v>
      </c>
    </row>
    <row r="69" spans="1:8" ht="15.75" customHeight="1">
      <c r="A69" s="25"/>
      <c r="B69" s="25" t="s">
        <v>145</v>
      </c>
      <c r="C69" s="25"/>
      <c r="D69" s="29">
        <v>5992383</v>
      </c>
      <c r="E69" s="28">
        <v>44972</v>
      </c>
      <c r="F69" s="27">
        <v>11.75</v>
      </c>
      <c r="G69" s="26">
        <f>F69</f>
        <v>11.75</v>
      </c>
      <c r="H69" s="25" t="s">
        <v>146</v>
      </c>
    </row>
    <row r="70" spans="1:8" ht="15.75" customHeight="1">
      <c r="A70" s="25"/>
      <c r="B70" s="25" t="s">
        <v>145</v>
      </c>
      <c r="C70" s="25"/>
      <c r="D70" s="29">
        <v>5992381</v>
      </c>
      <c r="E70" s="28">
        <v>44972</v>
      </c>
      <c r="F70" s="27">
        <v>11.75</v>
      </c>
      <c r="G70" s="26">
        <f>F70</f>
        <v>11.75</v>
      </c>
      <c r="H70" s="25" t="s">
        <v>147</v>
      </c>
    </row>
    <row r="71" spans="1:8" ht="15.75" customHeight="1">
      <c r="A71" s="25"/>
      <c r="B71" s="25" t="s">
        <v>145</v>
      </c>
      <c r="C71" s="25"/>
      <c r="D71" s="30" t="s">
        <v>151</v>
      </c>
      <c r="E71" s="28">
        <v>44973</v>
      </c>
      <c r="F71" s="27">
        <v>2.2000000000000002</v>
      </c>
      <c r="G71" s="26">
        <v>2.2000000000000002</v>
      </c>
      <c r="H71" s="25" t="s">
        <v>146</v>
      </c>
    </row>
    <row r="72" spans="1:8" ht="15.75" customHeight="1">
      <c r="A72" s="25"/>
      <c r="B72" s="25" t="s">
        <v>145</v>
      </c>
      <c r="C72" s="25"/>
      <c r="D72" s="30" t="s">
        <v>151</v>
      </c>
      <c r="E72" s="28">
        <v>44979</v>
      </c>
      <c r="F72" s="27">
        <v>6.6</v>
      </c>
      <c r="G72" s="26">
        <v>6.6</v>
      </c>
      <c r="H72" s="25" t="s">
        <v>146</v>
      </c>
    </row>
    <row r="73" spans="1:8" ht="15.75" customHeight="1">
      <c r="A73" s="25"/>
      <c r="B73" s="25" t="s">
        <v>35</v>
      </c>
      <c r="C73" s="25" t="s">
        <v>39</v>
      </c>
      <c r="D73" s="29">
        <v>2864838</v>
      </c>
      <c r="E73" s="28">
        <v>44984</v>
      </c>
      <c r="F73" s="27">
        <v>1684.7</v>
      </c>
      <c r="G73" s="26">
        <f>F73</f>
        <v>1684.7</v>
      </c>
      <c r="H73" s="25" t="s">
        <v>38</v>
      </c>
    </row>
    <row r="74" spans="1:8" ht="15.75" customHeight="1">
      <c r="A74" s="25"/>
      <c r="B74" s="25" t="s">
        <v>35</v>
      </c>
      <c r="C74" s="25" t="s">
        <v>37</v>
      </c>
      <c r="D74" s="29">
        <v>2864867</v>
      </c>
      <c r="E74" s="28">
        <v>44984</v>
      </c>
      <c r="F74" s="27">
        <v>2626.14</v>
      </c>
      <c r="G74" s="26">
        <f>F74</f>
        <v>2626.14</v>
      </c>
      <c r="H74" s="25" t="s">
        <v>36</v>
      </c>
    </row>
    <row r="75" spans="1:8" ht="15.75" customHeight="1">
      <c r="A75" s="25"/>
      <c r="B75" s="25" t="s">
        <v>35</v>
      </c>
      <c r="C75" s="25" t="s">
        <v>34</v>
      </c>
      <c r="D75" s="29">
        <v>2864886</v>
      </c>
      <c r="E75" s="28">
        <v>44984</v>
      </c>
      <c r="F75" s="27">
        <v>644.15</v>
      </c>
      <c r="G75" s="26">
        <f>F75</f>
        <v>644.15</v>
      </c>
      <c r="H75" s="25" t="s">
        <v>33</v>
      </c>
    </row>
    <row r="76" spans="1:8" ht="15.75" customHeight="1">
      <c r="A76" s="25" t="s">
        <v>128</v>
      </c>
      <c r="B76" s="25" t="s">
        <v>141</v>
      </c>
      <c r="C76" s="25" t="s">
        <v>142</v>
      </c>
      <c r="D76" s="29">
        <v>3524763</v>
      </c>
      <c r="E76" s="28">
        <v>44984</v>
      </c>
      <c r="F76" s="27">
        <v>48</v>
      </c>
      <c r="G76" s="26">
        <v>48</v>
      </c>
      <c r="H76" s="25" t="s">
        <v>143</v>
      </c>
    </row>
    <row r="77" spans="1:8" ht="15.75" customHeight="1">
      <c r="A77" s="25" t="s">
        <v>129</v>
      </c>
      <c r="B77" s="25" t="s">
        <v>141</v>
      </c>
      <c r="C77" s="25" t="s">
        <v>142</v>
      </c>
      <c r="D77" s="29">
        <v>3524763</v>
      </c>
      <c r="E77" s="28">
        <v>44984</v>
      </c>
      <c r="F77" s="27">
        <v>64</v>
      </c>
      <c r="G77" s="26">
        <v>64</v>
      </c>
      <c r="H77" s="25" t="s">
        <v>143</v>
      </c>
    </row>
    <row r="78" spans="1:8" ht="15.75" customHeight="1">
      <c r="A78" s="25" t="s">
        <v>136</v>
      </c>
      <c r="B78" s="25" t="s">
        <v>42</v>
      </c>
      <c r="C78" s="25" t="s">
        <v>41</v>
      </c>
      <c r="D78" s="29">
        <v>3524783</v>
      </c>
      <c r="E78" s="28">
        <v>44984</v>
      </c>
      <c r="F78" s="27">
        <v>445</v>
      </c>
      <c r="G78" s="26">
        <v>445</v>
      </c>
      <c r="H78" s="25" t="s">
        <v>40</v>
      </c>
    </row>
    <row r="79" spans="1:8" ht="15.75" customHeight="1">
      <c r="A79" s="25" t="s">
        <v>131</v>
      </c>
      <c r="B79" s="25" t="s">
        <v>47</v>
      </c>
      <c r="C79" s="25" t="s">
        <v>46</v>
      </c>
      <c r="D79" s="29">
        <v>3524784</v>
      </c>
      <c r="E79" s="28">
        <v>44984</v>
      </c>
      <c r="F79" s="27">
        <v>164.6</v>
      </c>
      <c r="G79" s="26">
        <v>164.6</v>
      </c>
      <c r="H79" s="25" t="s">
        <v>58</v>
      </c>
    </row>
    <row r="80" spans="1:8" ht="15.75" customHeight="1">
      <c r="A80" s="25" t="s">
        <v>132</v>
      </c>
      <c r="B80" s="25" t="s">
        <v>47</v>
      </c>
      <c r="C80" s="25" t="s">
        <v>46</v>
      </c>
      <c r="D80" s="29">
        <v>592893</v>
      </c>
      <c r="E80" s="28">
        <v>44984</v>
      </c>
      <c r="F80" s="27">
        <v>311.7</v>
      </c>
      <c r="G80" s="26">
        <v>311.7</v>
      </c>
      <c r="H80" s="25" t="s">
        <v>58</v>
      </c>
    </row>
    <row r="81" spans="1:8" ht="15.75" customHeight="1">
      <c r="A81" s="25" t="s">
        <v>133</v>
      </c>
      <c r="B81" s="25" t="s">
        <v>66</v>
      </c>
      <c r="C81" s="25" t="s">
        <v>65</v>
      </c>
      <c r="D81" s="29">
        <v>3524697</v>
      </c>
      <c r="E81" s="28">
        <v>44984</v>
      </c>
      <c r="F81" s="27">
        <v>2102.9699999999998</v>
      </c>
      <c r="G81" s="26">
        <v>2102.9699999999998</v>
      </c>
      <c r="H81" s="25" t="s">
        <v>11</v>
      </c>
    </row>
    <row r="82" spans="1:8" ht="15.75" customHeight="1">
      <c r="A82" s="25" t="s">
        <v>134</v>
      </c>
      <c r="B82" s="25" t="s">
        <v>66</v>
      </c>
      <c r="C82" s="25" t="s">
        <v>65</v>
      </c>
      <c r="D82" s="29">
        <v>3524697</v>
      </c>
      <c r="E82" s="28">
        <v>44984</v>
      </c>
      <c r="F82" s="27">
        <v>571.20000000000005</v>
      </c>
      <c r="G82" s="26">
        <v>571.20000000000005</v>
      </c>
      <c r="H82" s="25" t="s">
        <v>11</v>
      </c>
    </row>
    <row r="83" spans="1:8" ht="15.75" customHeight="1">
      <c r="A83" s="25" t="s">
        <v>135</v>
      </c>
      <c r="B83" s="25" t="s">
        <v>66</v>
      </c>
      <c r="C83" s="25" t="s">
        <v>65</v>
      </c>
      <c r="D83" s="29">
        <v>3524697</v>
      </c>
      <c r="E83" s="28">
        <v>44984</v>
      </c>
      <c r="F83" s="27">
        <v>587.52</v>
      </c>
      <c r="G83" s="26">
        <v>587.52</v>
      </c>
      <c r="H83" s="25" t="s">
        <v>11</v>
      </c>
    </row>
    <row r="84" spans="1:8" ht="15.75" customHeight="1">
      <c r="A84" s="25" t="s">
        <v>130</v>
      </c>
      <c r="B84" s="25" t="s">
        <v>42</v>
      </c>
      <c r="C84" s="25" t="s">
        <v>41</v>
      </c>
      <c r="D84" s="29">
        <v>3524783</v>
      </c>
      <c r="E84" s="28">
        <v>44984</v>
      </c>
      <c r="F84" s="27">
        <v>630</v>
      </c>
      <c r="G84" s="26">
        <v>630</v>
      </c>
      <c r="H84" s="25" t="s">
        <v>40</v>
      </c>
    </row>
    <row r="85" spans="1:8" ht="15.75" customHeight="1">
      <c r="A85" s="25" t="s">
        <v>137</v>
      </c>
      <c r="B85" s="25" t="s">
        <v>66</v>
      </c>
      <c r="C85" s="25" t="s">
        <v>65</v>
      </c>
      <c r="D85" s="29">
        <v>3524697</v>
      </c>
      <c r="E85" s="28">
        <v>44984</v>
      </c>
      <c r="F85" s="27">
        <v>15</v>
      </c>
      <c r="G85" s="26">
        <v>15</v>
      </c>
      <c r="H85" s="25" t="s">
        <v>55</v>
      </c>
    </row>
    <row r="86" spans="1:8" ht="15.75" customHeight="1">
      <c r="A86" s="25" t="s">
        <v>138</v>
      </c>
      <c r="B86" s="25" t="s">
        <v>66</v>
      </c>
      <c r="C86" s="25" t="s">
        <v>65</v>
      </c>
      <c r="D86" s="29">
        <v>3524697</v>
      </c>
      <c r="E86" s="28">
        <v>44984</v>
      </c>
      <c r="F86" s="27">
        <v>15</v>
      </c>
      <c r="G86" s="26">
        <v>15</v>
      </c>
      <c r="H86" s="25" t="s">
        <v>55</v>
      </c>
    </row>
    <row r="87" spans="1:8" ht="15.75" customHeight="1">
      <c r="A87" s="25"/>
      <c r="B87" s="25" t="s">
        <v>145</v>
      </c>
      <c r="C87" s="25"/>
      <c r="D87" s="30" t="s">
        <v>155</v>
      </c>
      <c r="E87" s="28">
        <v>44984</v>
      </c>
      <c r="F87" s="27">
        <v>11.75</v>
      </c>
      <c r="G87" s="26">
        <f>F87</f>
        <v>11.75</v>
      </c>
      <c r="H87" s="25" t="s">
        <v>146</v>
      </c>
    </row>
    <row r="88" spans="1:8" ht="15.75" customHeight="1">
      <c r="A88" s="25"/>
      <c r="B88" s="25" t="s">
        <v>145</v>
      </c>
      <c r="C88" s="25"/>
      <c r="D88" s="30" t="s">
        <v>156</v>
      </c>
      <c r="E88" s="28">
        <v>44984</v>
      </c>
      <c r="F88" s="27">
        <v>11.75</v>
      </c>
      <c r="G88" s="26">
        <f>F88</f>
        <v>11.75</v>
      </c>
      <c r="H88" s="25" t="s">
        <v>147</v>
      </c>
    </row>
    <row r="89" spans="1:8" ht="15.75" customHeight="1">
      <c r="A89" s="25"/>
      <c r="B89" s="25" t="s">
        <v>145</v>
      </c>
      <c r="C89" s="25"/>
      <c r="D89" s="30" t="s">
        <v>157</v>
      </c>
      <c r="E89" s="28">
        <v>44984</v>
      </c>
      <c r="F89" s="27">
        <v>11.75</v>
      </c>
      <c r="G89" s="26">
        <f>F89</f>
        <v>11.75</v>
      </c>
      <c r="H89" s="25" t="s">
        <v>146</v>
      </c>
    </row>
    <row r="90" spans="1:8" ht="15.75" customHeight="1">
      <c r="A90" s="25"/>
      <c r="B90" s="25" t="s">
        <v>145</v>
      </c>
      <c r="C90" s="25"/>
      <c r="D90" s="30" t="s">
        <v>158</v>
      </c>
      <c r="E90" s="28">
        <v>44984</v>
      </c>
      <c r="F90" s="27">
        <v>11.75</v>
      </c>
      <c r="G90" s="26">
        <f>F90</f>
        <v>11.75</v>
      </c>
      <c r="H90" s="25" t="s">
        <v>147</v>
      </c>
    </row>
  </sheetData>
  <autoFilter ref="A1:H90"/>
  <pageMargins left="0.23622047244094491" right="0.23622047244094491" top="0.74803149606299213" bottom="0.74803149606299213" header="0.31496062992125984" footer="0.31496062992125984"/>
  <pageSetup paperSize="9" scale="73" fitToHeight="0" orientation="landscape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ERG</vt:lpstr>
      <vt:lpstr>RATEIO ANALÍTICO</vt:lpstr>
      <vt:lpstr>ERG!Area_de_impressao</vt:lpstr>
      <vt:lpstr>'RATEIO ANALÍTICO'!Area_de_impressao</vt:lpstr>
      <vt:lpstr>'RATEIO ANALÍTICO'!Titulos_de_impressao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ana.santos</cp:lastModifiedBy>
  <cp:lastPrinted>2023-12-13T21:33:10Z</cp:lastPrinted>
  <dcterms:created xsi:type="dcterms:W3CDTF">2023-01-26T14:19:14Z</dcterms:created>
  <dcterms:modified xsi:type="dcterms:W3CDTF">2023-12-13T21:36:04Z</dcterms:modified>
</cp:coreProperties>
</file>