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externalReferences>
    <externalReference r:id="rId3"/>
  </externalReferences>
  <definedNames>
    <definedName name="_xlnm._FilterDatabase" localSheetId="1" hidden="1">'RATEIO ANALÍTICO'!$A$1:$K$100</definedName>
    <definedName name="_xlnm.Print_Area" localSheetId="0">ERG!$A$1:$E$36</definedName>
    <definedName name="_xlnm.Print_Area" localSheetId="1">'RATEIO ANALÍTICO'!$A$1:$K$100</definedName>
    <definedName name="_xlnm.Print_Titles" localSheetId="1">'RATEIO ANALÍTICO'!$1:$1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2" l="1"/>
  <c r="I97" i="2"/>
  <c r="I96" i="2"/>
  <c r="I86" i="2"/>
  <c r="I85" i="2"/>
  <c r="I84" i="2"/>
  <c r="I80" i="2"/>
  <c r="I79" i="2"/>
  <c r="I78" i="2"/>
  <c r="I63" i="2"/>
  <c r="I62" i="2"/>
  <c r="I61" i="2"/>
  <c r="I58" i="2"/>
  <c r="I57" i="2"/>
  <c r="I56" i="2"/>
  <c r="I38" i="2"/>
  <c r="I37" i="2"/>
  <c r="I36" i="2"/>
  <c r="I35" i="2"/>
  <c r="I34" i="2"/>
  <c r="I33" i="2"/>
  <c r="I32" i="2"/>
  <c r="I25" i="2"/>
  <c r="I24" i="2"/>
  <c r="I23" i="2"/>
  <c r="I20" i="2"/>
  <c r="I19" i="2"/>
  <c r="I18" i="2"/>
  <c r="I16" i="2"/>
  <c r="I15" i="2"/>
  <c r="I14" i="2"/>
  <c r="I8" i="2"/>
  <c r="I7" i="2"/>
  <c r="I6" i="2"/>
  <c r="I4" i="2"/>
  <c r="I3" i="2"/>
  <c r="I2" i="2"/>
  <c r="D21" i="1"/>
  <c r="J100" i="2" l="1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D23" i="1"/>
  <c r="D33" i="1" l="1"/>
  <c r="D27" i="1"/>
  <c r="C33" i="1" l="1"/>
</calcChain>
</file>

<file path=xl/sharedStrings.xml><?xml version="1.0" encoding="utf-8"?>
<sst xmlns="http://schemas.openxmlformats.org/spreadsheetml/2006/main" count="563" uniqueCount="217">
  <si>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</si>
  <si>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</si>
  <si>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</si>
  <si>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</si>
  <si>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</si>
  <si>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</si>
  <si>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</si>
  <si>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</si>
  <si>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</si>
  <si>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</si>
  <si>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</si>
  <si>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</si>
  <si>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</si>
  <si>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</si>
  <si>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</si>
  <si>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</si>
  <si>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</si>
  <si>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</si>
  <si>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</si>
  <si>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</si>
  <si>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</si>
  <si>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</si>
  <si>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</si>
  <si>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</si>
  <si>
    <t>Documento</t>
  </si>
  <si>
    <t>Tipo de Documento</t>
  </si>
  <si>
    <t>Nome Fantasia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</si>
  <si>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</si>
  <si>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</si>
  <si>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</si>
  <si>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</si>
  <si>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</si>
  <si>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</si>
  <si>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</si>
  <si>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</si>
  <si>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IGH HEAPA</t>
  </si>
  <si>
    <t>INSTITUTO DE GESTAO E HUMANIZACAO</t>
  </si>
  <si>
    <t>11.858.570/0004-86</t>
  </si>
  <si>
    <t>Transferência HEAPA</t>
  </si>
  <si>
    <t>IGH HEMU</t>
  </si>
  <si>
    <t>11.858.570/0002-14</t>
  </si>
  <si>
    <t>Transferência HEMU</t>
  </si>
  <si>
    <t>IGH HEMNSL</t>
  </si>
  <si>
    <t>11.858.570/0005-67</t>
  </si>
  <si>
    <t>Transferência HEMNSL</t>
  </si>
  <si>
    <t>NF01</t>
  </si>
  <si>
    <t>ALEXANDRE BENTO DE SOUSA ME</t>
  </si>
  <si>
    <t>PAPELARIA SHALON EIRELI</t>
  </si>
  <si>
    <t>Materiais de Expediente</t>
  </si>
  <si>
    <t>FT01</t>
  </si>
  <si>
    <t>SB TRAVEL VIAGENS E TURISMO LTDA</t>
  </si>
  <si>
    <t>11.028.785/0001-27</t>
  </si>
  <si>
    <t>NF09</t>
  </si>
  <si>
    <t>Outros Serviços</t>
  </si>
  <si>
    <t>FP03</t>
  </si>
  <si>
    <t>ERG - GOIAS</t>
  </si>
  <si>
    <t>11.858.570/0017-09</t>
  </si>
  <si>
    <t>Rescisões</t>
  </si>
  <si>
    <t>AD04</t>
  </si>
  <si>
    <t>Despesas Gerais de Viagem</t>
  </si>
  <si>
    <t>SRS PUBLICIDADE LTDA</t>
  </si>
  <si>
    <t>03.301.241/0001-69</t>
  </si>
  <si>
    <t>Despesas Brindes, Eventos e Publicações</t>
  </si>
  <si>
    <t>J SOBRAL SERVIÇOS ADMNISTRATIVOS LTDA</t>
  </si>
  <si>
    <t>40.147.908/0001-47</t>
  </si>
  <si>
    <t>Serviço de Gestão e Administração</t>
  </si>
  <si>
    <t>SANDRO SILVA - SOCIEDADE INDIVIDUAL DE ADVOCACIA</t>
  </si>
  <si>
    <t>Serviços Advocaticios</t>
  </si>
  <si>
    <t>FP05</t>
  </si>
  <si>
    <t>CAIXA ECONOMICA FEDERAL</t>
  </si>
  <si>
    <t>00.360.305/0001-04</t>
  </si>
  <si>
    <t>FGTS</t>
  </si>
  <si>
    <t>FP01</t>
  </si>
  <si>
    <t>Salarios e Ordenados</t>
  </si>
  <si>
    <t>CLARO S.A.</t>
  </si>
  <si>
    <t>40.432.544/0436-28</t>
  </si>
  <si>
    <t>Telefone</t>
  </si>
  <si>
    <t>RC01</t>
  </si>
  <si>
    <t>FABIO TEIXEIRA</t>
  </si>
  <si>
    <t>026.614.201-00</t>
  </si>
  <si>
    <t>Aluguel de Imóveis</t>
  </si>
  <si>
    <t>NEW WAY IMOVEIS</t>
  </si>
  <si>
    <t>NEW WAY LTDA - EPP</t>
  </si>
  <si>
    <t>03.721.661/0001-02</t>
  </si>
  <si>
    <t>MY CONSULTORIA</t>
  </si>
  <si>
    <t>MY CONSULTORIA EMPRESARIAL LTDA</t>
  </si>
  <si>
    <t>23.007.068/0001-06</t>
  </si>
  <si>
    <t>LY CONSULTORIA EM COMUNICAÇÃO E TECNOLOGIA LTDA</t>
  </si>
  <si>
    <t>38.479.962/0001-48</t>
  </si>
  <si>
    <t>Serviço de Manutenção Software/Hardware</t>
  </si>
  <si>
    <t>SIGEVALDO SANTANA DE JESUS - ME</t>
  </si>
  <si>
    <t>26.749.520/0001-95</t>
  </si>
  <si>
    <t>ADVICE GROUP OUTSOURCING CONTABIL LTDA</t>
  </si>
  <si>
    <t>36.517.634/0001-63</t>
  </si>
  <si>
    <t>DECONT SERVICOS DE CONTABILIDADE LTDA</t>
  </si>
  <si>
    <t>EQUATORIAL GOIAS DISTRIBUIDORA DE ENERGIA S/A</t>
  </si>
  <si>
    <t>01.543.032/0001-04</t>
  </si>
  <si>
    <t>Energia Elétrica</t>
  </si>
  <si>
    <t>GR10</t>
  </si>
  <si>
    <t xml:space="preserve">PREFEITURA MUNICIPAL DE GOIANIA </t>
  </si>
  <si>
    <t>FP06</t>
  </si>
  <si>
    <t>SANEAGO</t>
  </si>
  <si>
    <t>MODERNA PAPELARIA EIRELI</t>
  </si>
  <si>
    <t>RD01</t>
  </si>
  <si>
    <t>Despesas com Unidade</t>
  </si>
  <si>
    <t>INSTITUTO DE PROMOCAO HUMANA, APRENDIZAGEM E CULTURA</t>
  </si>
  <si>
    <t>11.595.331/0001-38</t>
  </si>
  <si>
    <t>ALELO S.A.</t>
  </si>
  <si>
    <t>04.740.876/0001-25</t>
  </si>
  <si>
    <t>Vale Transporte</t>
  </si>
  <si>
    <t>FP02</t>
  </si>
  <si>
    <t>Férias</t>
  </si>
  <si>
    <t>FP07</t>
  </si>
  <si>
    <t>STS SINDICATO TRAB SERV SAUDE GOIÁS</t>
  </si>
  <si>
    <t>STS SINDICATO TRAB SERV SAUDE REDE PRIVADA DE GOIANIA E CIDADES VIZINHA</t>
  </si>
  <si>
    <t>26.619.254/0001-86</t>
  </si>
  <si>
    <t>Taxas e Emolumentos</t>
  </si>
  <si>
    <t>BRADESCO S/A</t>
  </si>
  <si>
    <t>60.746.948/0001-12</t>
  </si>
  <si>
    <t>Tarifas bancárias</t>
  </si>
  <si>
    <t>RT02</t>
  </si>
  <si>
    <t>SECRETARIA DA RECEITA FEDERAL DO BRASIL</t>
  </si>
  <si>
    <t>00.394.460/0058-87</t>
  </si>
  <si>
    <t>RT06</t>
  </si>
  <si>
    <t>RT01</t>
  </si>
  <si>
    <t>GR02</t>
  </si>
  <si>
    <t>IRRF S/FOLHA</t>
  </si>
  <si>
    <t>FP04</t>
  </si>
  <si>
    <t>INSTITUTO NACIONAL DO SEGURO SOCIAL</t>
  </si>
  <si>
    <t>29.979.036/0001-40</t>
  </si>
  <si>
    <t>INSS S/FOLHA</t>
  </si>
  <si>
    <t>GR01</t>
  </si>
  <si>
    <t>GASPARI TREINAMENTO LTDA - ME</t>
  </si>
  <si>
    <t>13.466.179/0001-19</t>
  </si>
  <si>
    <t>JADOC GESTAO DOCUMENTAL SEGURA EIRELI</t>
  </si>
  <si>
    <t>12.656.949/0001-23</t>
  </si>
  <si>
    <t>ACDIAS CONSULTORIA EM GESTAO LTDA</t>
  </si>
  <si>
    <t>48.668.742/0001-16</t>
  </si>
  <si>
    <t>REIS E REIS ADVOGADOS SC</t>
  </si>
  <si>
    <t>04.054.023/0001-30</t>
  </si>
  <si>
    <t>PAPELARIA DINAMICA LTDA</t>
  </si>
  <si>
    <t>CONDIAS CONSULTORIA EMPRESARIAL LTDA</t>
  </si>
  <si>
    <t>32.186.158/0001-94</t>
  </si>
  <si>
    <t>APN - PROCESSAMENTO DE DADOS E SOLUCOES EM INTERNET LTDA</t>
  </si>
  <si>
    <t>07.895.690/0001-33</t>
  </si>
  <si>
    <t>0001422030-A</t>
  </si>
  <si>
    <t>15480</t>
  </si>
  <si>
    <t>0000008259/01</t>
  </si>
  <si>
    <t>0000002930/01</t>
  </si>
  <si>
    <t>0000042849-A</t>
  </si>
  <si>
    <t>2397</t>
  </si>
  <si>
    <t>5617</t>
  </si>
  <si>
    <t>15491</t>
  </si>
  <si>
    <t>15492</t>
  </si>
  <si>
    <t>0000103103-A</t>
  </si>
  <si>
    <t>000010310301</t>
  </si>
  <si>
    <t>0000011060/01</t>
  </si>
  <si>
    <t>4310</t>
  </si>
  <si>
    <t>0000005186-A</t>
  </si>
  <si>
    <t>0000000029-A</t>
  </si>
  <si>
    <t>0000010619/01</t>
  </si>
  <si>
    <t>0000010620/01</t>
  </si>
  <si>
    <t>0077594957-A</t>
  </si>
  <si>
    <t>0000013413-A</t>
  </si>
  <si>
    <t>0000006366/01</t>
  </si>
  <si>
    <t>0055148704-A</t>
  </si>
  <si>
    <t>0000000562/01</t>
  </si>
  <si>
    <t>0000002091/01</t>
  </si>
  <si>
    <t>0000000058/01</t>
  </si>
  <si>
    <t>0000008403/01</t>
  </si>
  <si>
    <t>0000000243/01</t>
  </si>
  <si>
    <t>0000000164/01</t>
  </si>
  <si>
    <t>0005557121-A</t>
  </si>
  <si>
    <t>0000000012/01</t>
  </si>
  <si>
    <t>2816</t>
  </si>
  <si>
    <t>1711</t>
  </si>
  <si>
    <t>5639</t>
  </si>
  <si>
    <t>15526</t>
  </si>
  <si>
    <t>1972</t>
  </si>
  <si>
    <t>816940</t>
  </si>
  <si>
    <t>98165</t>
  </si>
  <si>
    <t>98203</t>
  </si>
  <si>
    <t>98509</t>
  </si>
  <si>
    <t>98510</t>
  </si>
  <si>
    <t>98511</t>
  </si>
  <si>
    <t>98615</t>
  </si>
  <si>
    <t>98616</t>
  </si>
  <si>
    <t>109340</t>
  </si>
  <si>
    <t>109566</t>
  </si>
  <si>
    <t>8179</t>
  </si>
  <si>
    <t>0000043265-A</t>
  </si>
  <si>
    <t>0000002977/01</t>
  </si>
  <si>
    <t>15533</t>
  </si>
  <si>
    <t>0000043235-A</t>
  </si>
  <si>
    <t>0000002981/01</t>
  </si>
  <si>
    <t>0000005253-A</t>
  </si>
  <si>
    <t>4329</t>
  </si>
  <si>
    <t>4331</t>
  </si>
  <si>
    <t>0000000502/01</t>
  </si>
  <si>
    <t>0000002936/01</t>
  </si>
  <si>
    <t>0000042863-A</t>
  </si>
  <si>
    <t>0000013543-A</t>
  </si>
  <si>
    <t>0000013544-A</t>
  </si>
  <si>
    <t>0000013545-A</t>
  </si>
  <si>
    <t>0000000034/01</t>
  </si>
  <si>
    <t>0000010622/01</t>
  </si>
  <si>
    <t>0000010621/01</t>
  </si>
  <si>
    <t>0001423466-A</t>
  </si>
  <si>
    <t>0000000839-A</t>
  </si>
  <si>
    <t>JRV SERVICOS LTDA - ME</t>
  </si>
  <si>
    <t>STELLA RODRIGUES OLIVEIRA MACHADO</t>
  </si>
  <si>
    <t>DURAXX DURAXX TECNOLOGIA E COMERCIO LTDA</t>
  </si>
  <si>
    <t>08.208.805/0001-37</t>
  </si>
  <si>
    <t>48.193.618/0001-41</t>
  </si>
  <si>
    <t>-</t>
  </si>
  <si>
    <t>41.472.335/0001-90</t>
  </si>
  <si>
    <t>Aquisição Demais Ativo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</si>
</sst>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9" fontId="9" fillId="5" borderId="5" xfId="0" applyNumberFormat="1" applyFont="1" applyFill="1" applyBorder="1" applyAlignment="1" applyProtection="1">
      <alignment horizontal="center" vertical="center" wrapText="1" readingOrder="1"/>
    </xf>
    <xf numFmtId="49" fontId="9" fillId="5" borderId="5" xfId="0" applyNumberFormat="1" applyFont="1" applyFill="1" applyBorder="1" applyAlignment="1" applyProtection="1">
      <alignment horizontal="center" vertical="center" readingOrder="1"/>
    </xf>
    <xf numFmtId="49" fontId="9" fillId="6" borderId="5" xfId="0" applyNumberFormat="1" applyFont="1" applyFill="1" applyBorder="1" applyAlignment="1" applyProtection="1">
      <alignment horizontal="left" vertical="center" readingOrder="1"/>
    </xf>
    <xf numFmtId="0" fontId="9" fillId="6" borderId="5" xfId="0" applyNumberFormat="1" applyFont="1" applyFill="1" applyBorder="1" applyAlignment="1" applyProtection="1">
      <alignment horizontal="center" vertical="center" readingOrder="1"/>
    </xf>
    <xf numFmtId="14" fontId="9" fillId="6" borderId="5" xfId="0" applyNumberFormat="1" applyFont="1" applyFill="1" applyBorder="1" applyAlignment="1" applyProtection="1">
      <alignment horizontal="left" vertical="center" readingOrder="1"/>
    </xf>
    <xf numFmtId="4" fontId="9" fillId="6" borderId="5" xfId="0" applyNumberFormat="1" applyFont="1" applyFill="1" applyBorder="1" applyAlignment="1" applyProtection="1">
      <alignment horizontal="right" vertical="center" readingOrder="1"/>
    </xf>
    <xf numFmtId="4" fontId="9" fillId="0" borderId="5" xfId="0" applyNumberFormat="1" applyFont="1" applyFill="1" applyBorder="1" applyAlignment="1" applyProtection="1">
      <alignment horizontal="right" vertical="center" readingOrder="1"/>
    </xf>
    <xf numFmtId="14" fontId="9" fillId="6" borderId="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PC%20DESPESAS%20ADM%20ERG%2010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RATEIO ANALÍTICO"/>
      <sheetName val="TARIFAS BANCÁRIAS 09.2023"/>
      <sheetName val="TARIFAS BANCÁRIAS 10.2023"/>
      <sheetName val="DE-PARA"/>
      <sheetName val="BASE"/>
    </sheetNames>
    <sheetDataSet>
      <sheetData sheetId="0"/>
      <sheetData sheetId="1"/>
      <sheetData sheetId="2"/>
      <sheetData sheetId="3"/>
      <sheetData sheetId="4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D30" sqref="D30:D32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28" t="s">
        <v>19</v>
      </c>
      <c r="C6" s="29"/>
      <c r="D6" s="30"/>
    </row>
    <row r="7" spans="2:4" ht="38.25" customHeight="1">
      <c r="B7" s="28" t="s">
        <v>20</v>
      </c>
      <c r="C7" s="29"/>
      <c r="D7" s="30"/>
    </row>
    <row r="8" spans="2:4">
      <c r="B8" s="35"/>
      <c r="C8" s="35"/>
      <c r="D8" s="1">
        <v>45231</v>
      </c>
    </row>
    <row r="9" spans="2:4">
      <c r="B9" s="31" t="s">
        <v>0</v>
      </c>
      <c r="C9" s="32"/>
      <c r="D9" s="2">
        <v>285359.79000000004</v>
      </c>
    </row>
    <row r="10" spans="2:4">
      <c r="B10" s="31" t="s">
        <v>1</v>
      </c>
      <c r="C10" s="32"/>
      <c r="D10" s="2">
        <v>240769.61</v>
      </c>
    </row>
    <row r="11" spans="2:4">
      <c r="B11" s="31" t="s">
        <v>2</v>
      </c>
      <c r="C11" s="32"/>
      <c r="D11" s="2">
        <v>3781.67</v>
      </c>
    </row>
    <row r="12" spans="2:4">
      <c r="B12" s="31" t="s">
        <v>3</v>
      </c>
      <c r="C12" s="32"/>
      <c r="D12" s="2">
        <v>5027.8599999999997</v>
      </c>
    </row>
    <row r="13" spans="2:4">
      <c r="B13" s="31" t="s">
        <v>4</v>
      </c>
      <c r="C13" s="32"/>
      <c r="D13" s="2">
        <v>67.5</v>
      </c>
    </row>
    <row r="14" spans="2:4">
      <c r="B14" s="31" t="s">
        <v>5</v>
      </c>
      <c r="C14" s="32"/>
      <c r="D14" s="2">
        <v>315.09999999999991</v>
      </c>
    </row>
    <row r="15" spans="2:4">
      <c r="B15" s="33" t="s">
        <v>6</v>
      </c>
      <c r="C15" s="34"/>
      <c r="D15" s="2">
        <v>29124.710000000003</v>
      </c>
    </row>
    <row r="16" spans="2:4">
      <c r="B16" s="31" t="s">
        <v>7</v>
      </c>
      <c r="C16" s="32"/>
      <c r="D16" s="2">
        <v>1276.5999999999999</v>
      </c>
    </row>
    <row r="17" spans="2:4">
      <c r="B17" s="31" t="s">
        <v>8</v>
      </c>
      <c r="C17" s="32"/>
      <c r="D17" s="2">
        <v>282.86</v>
      </c>
    </row>
    <row r="18" spans="2:4">
      <c r="B18" s="31" t="s">
        <v>9</v>
      </c>
      <c r="C18" s="32"/>
      <c r="D18" s="2">
        <v>5624.75</v>
      </c>
    </row>
    <row r="19" spans="2:4">
      <c r="B19" s="31" t="s">
        <v>10</v>
      </c>
      <c r="C19" s="32"/>
      <c r="D19" s="2">
        <v>16890.77</v>
      </c>
    </row>
    <row r="20" spans="2:4">
      <c r="B20" s="31" t="s">
        <v>11</v>
      </c>
      <c r="C20" s="32"/>
      <c r="D20" s="2">
        <v>4816.54</v>
      </c>
    </row>
    <row r="21" spans="2:4">
      <c r="B21" s="36" t="s">
        <v>12</v>
      </c>
      <c r="C21" s="36"/>
      <c r="D21" s="16">
        <f>SUM(D9:D20)</f>
        <v>593337.76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45231</v>
      </c>
    </row>
    <row r="24" spans="2:4">
      <c r="B24" s="6" t="s">
        <v>18</v>
      </c>
      <c r="C24" s="7">
        <v>0.52</v>
      </c>
      <c r="D24" s="8">
        <v>308535.63520000002</v>
      </c>
    </row>
    <row r="25" spans="2:4">
      <c r="B25" s="6" t="s">
        <v>13</v>
      </c>
      <c r="C25" s="7">
        <v>0.35</v>
      </c>
      <c r="D25" s="8">
        <v>207668.21599999999</v>
      </c>
    </row>
    <row r="26" spans="2:4">
      <c r="B26" s="6" t="s">
        <v>15</v>
      </c>
      <c r="C26" s="7">
        <v>0.13</v>
      </c>
      <c r="D26" s="8">
        <v>77133.908800000005</v>
      </c>
    </row>
    <row r="27" spans="2:4">
      <c r="B27" s="36" t="s">
        <v>14</v>
      </c>
      <c r="C27" s="36"/>
      <c r="D27" s="9">
        <f>SUM(D24:D26)</f>
        <v>593337.76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308387.74000000011</v>
      </c>
    </row>
    <row r="31" spans="2:4">
      <c r="B31" s="6" t="s">
        <v>13</v>
      </c>
      <c r="C31" s="11">
        <v>239005.86</v>
      </c>
      <c r="D31" s="17">
        <v>207568.74999999997</v>
      </c>
    </row>
    <row r="32" spans="2:4">
      <c r="B32" s="6" t="s">
        <v>15</v>
      </c>
      <c r="C32" s="11">
        <v>88834.69</v>
      </c>
      <c r="D32" s="17">
        <v>77096.23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593052.72000000009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19:C19"/>
    <mergeCell ref="B20:C20"/>
    <mergeCell ref="B21:C21"/>
    <mergeCell ref="B27:C27"/>
    <mergeCell ref="B16:C16"/>
    <mergeCell ref="B17:C17"/>
    <mergeCell ref="B18:C18"/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02"/>
  <sheetViews>
    <sheetView showGridLines="0" workbookViewId="0">
      <selection activeCell="K2" sqref="K2:K102"/>
    </sheetView>
  </sheetViews>
  <sheetFormatPr defaultRowHeight="15"/>
  <cols>
    <col min="1" max="1" width="13.28515625" bestFit="1" customWidth="1"/>
    <col min="2" max="2" width="18.85546875" hidden="1" customWidth="1"/>
    <col min="3" max="3" width="50" hidden="1" customWidth="1"/>
    <col min="4" max="4" width="61.140625" bestFit="1" customWidth="1"/>
    <col min="5" max="5" width="15.42578125" bestFit="1" customWidth="1"/>
    <col min="6" max="6" width="9.7109375" style="27" bestFit="1" customWidth="1"/>
    <col min="7" max="7" width="9.28515625" bestFit="1" customWidth="1"/>
    <col min="8" max="8" width="12.85546875" bestFit="1" customWidth="1"/>
    <col min="9" max="9" width="13.140625" bestFit="1" customWidth="1"/>
    <col min="10" max="10" width="27.85546875" style="27" hidden="1" customWidth="1"/>
    <col min="11" max="11" width="31.7109375" bestFit="1" customWidth="1"/>
    <col min="254" max="254" width="13.28515625" bestFit="1" customWidth="1"/>
    <col min="255" max="256" width="0" hidden="1" customWidth="1"/>
    <col min="257" max="257" width="61.140625" bestFit="1" customWidth="1"/>
    <col min="258" max="258" width="15.42578125" bestFit="1" customWidth="1"/>
    <col min="259" max="259" width="9.7109375" bestFit="1" customWidth="1"/>
    <col min="260" max="260" width="9.28515625" bestFit="1" customWidth="1"/>
    <col min="261" max="261" width="12.85546875" bestFit="1" customWidth="1"/>
    <col min="262" max="262" width="13.140625" bestFit="1" customWidth="1"/>
    <col min="263" max="263" width="0" hidden="1" customWidth="1"/>
    <col min="264" max="264" width="31.7109375" bestFit="1" customWidth="1"/>
    <col min="265" max="265" width="104.85546875" bestFit="1" customWidth="1"/>
    <col min="266" max="266" width="18" bestFit="1" customWidth="1"/>
    <col min="267" max="267" width="18.7109375" bestFit="1" customWidth="1"/>
    <col min="510" max="510" width="13.28515625" bestFit="1" customWidth="1"/>
    <col min="511" max="512" width="0" hidden="1" customWidth="1"/>
    <col min="513" max="513" width="61.140625" bestFit="1" customWidth="1"/>
    <col min="514" max="514" width="15.42578125" bestFit="1" customWidth="1"/>
    <col min="515" max="515" width="9.7109375" bestFit="1" customWidth="1"/>
    <col min="516" max="516" width="9.28515625" bestFit="1" customWidth="1"/>
    <col min="517" max="517" width="12.85546875" bestFit="1" customWidth="1"/>
    <col min="518" max="518" width="13.140625" bestFit="1" customWidth="1"/>
    <col min="519" max="519" width="0" hidden="1" customWidth="1"/>
    <col min="520" max="520" width="31.7109375" bestFit="1" customWidth="1"/>
    <col min="521" max="521" width="104.85546875" bestFit="1" customWidth="1"/>
    <col min="522" max="522" width="18" bestFit="1" customWidth="1"/>
    <col min="523" max="523" width="18.7109375" bestFit="1" customWidth="1"/>
    <col min="766" max="766" width="13.28515625" bestFit="1" customWidth="1"/>
    <col min="767" max="768" width="0" hidden="1" customWidth="1"/>
    <col min="769" max="769" width="61.140625" bestFit="1" customWidth="1"/>
    <col min="770" max="770" width="15.42578125" bestFit="1" customWidth="1"/>
    <col min="771" max="771" width="9.7109375" bestFit="1" customWidth="1"/>
    <col min="772" max="772" width="9.28515625" bestFit="1" customWidth="1"/>
    <col min="773" max="773" width="12.85546875" bestFit="1" customWidth="1"/>
    <col min="774" max="774" width="13.140625" bestFit="1" customWidth="1"/>
    <col min="775" max="775" width="0" hidden="1" customWidth="1"/>
    <col min="776" max="776" width="31.7109375" bestFit="1" customWidth="1"/>
    <col min="777" max="777" width="104.85546875" bestFit="1" customWidth="1"/>
    <col min="778" max="778" width="18" bestFit="1" customWidth="1"/>
    <col min="779" max="779" width="18.7109375" bestFit="1" customWidth="1"/>
    <col min="1022" max="1022" width="13.28515625" bestFit="1" customWidth="1"/>
    <col min="1023" max="1024" width="0" hidden="1" customWidth="1"/>
    <col min="1025" max="1025" width="61.140625" bestFit="1" customWidth="1"/>
    <col min="1026" max="1026" width="15.42578125" bestFit="1" customWidth="1"/>
    <col min="1027" max="1027" width="9.7109375" bestFit="1" customWidth="1"/>
    <col min="1028" max="1028" width="9.28515625" bestFit="1" customWidth="1"/>
    <col min="1029" max="1029" width="12.85546875" bestFit="1" customWidth="1"/>
    <col min="1030" max="1030" width="13.140625" bestFit="1" customWidth="1"/>
    <col min="1031" max="1031" width="0" hidden="1" customWidth="1"/>
    <col min="1032" max="1032" width="31.7109375" bestFit="1" customWidth="1"/>
    <col min="1033" max="1033" width="104.85546875" bestFit="1" customWidth="1"/>
    <col min="1034" max="1034" width="18" bestFit="1" customWidth="1"/>
    <col min="1035" max="1035" width="18.7109375" bestFit="1" customWidth="1"/>
    <col min="1278" max="1278" width="13.28515625" bestFit="1" customWidth="1"/>
    <col min="1279" max="1280" width="0" hidden="1" customWidth="1"/>
    <col min="1281" max="1281" width="61.140625" bestFit="1" customWidth="1"/>
    <col min="1282" max="1282" width="15.42578125" bestFit="1" customWidth="1"/>
    <col min="1283" max="1283" width="9.7109375" bestFit="1" customWidth="1"/>
    <col min="1284" max="1284" width="9.28515625" bestFit="1" customWidth="1"/>
    <col min="1285" max="1285" width="12.85546875" bestFit="1" customWidth="1"/>
    <col min="1286" max="1286" width="13.140625" bestFit="1" customWidth="1"/>
    <col min="1287" max="1287" width="0" hidden="1" customWidth="1"/>
    <col min="1288" max="1288" width="31.7109375" bestFit="1" customWidth="1"/>
    <col min="1289" max="1289" width="104.85546875" bestFit="1" customWidth="1"/>
    <col min="1290" max="1290" width="18" bestFit="1" customWidth="1"/>
    <col min="1291" max="1291" width="18.7109375" bestFit="1" customWidth="1"/>
    <col min="1534" max="1534" width="13.28515625" bestFit="1" customWidth="1"/>
    <col min="1535" max="1536" width="0" hidden="1" customWidth="1"/>
    <col min="1537" max="1537" width="61.140625" bestFit="1" customWidth="1"/>
    <col min="1538" max="1538" width="15.42578125" bestFit="1" customWidth="1"/>
    <col min="1539" max="1539" width="9.7109375" bestFit="1" customWidth="1"/>
    <col min="1540" max="1540" width="9.28515625" bestFit="1" customWidth="1"/>
    <col min="1541" max="1541" width="12.85546875" bestFit="1" customWidth="1"/>
    <col min="1542" max="1542" width="13.140625" bestFit="1" customWidth="1"/>
    <col min="1543" max="1543" width="0" hidden="1" customWidth="1"/>
    <col min="1544" max="1544" width="31.7109375" bestFit="1" customWidth="1"/>
    <col min="1545" max="1545" width="104.85546875" bestFit="1" customWidth="1"/>
    <col min="1546" max="1546" width="18" bestFit="1" customWidth="1"/>
    <col min="1547" max="1547" width="18.7109375" bestFit="1" customWidth="1"/>
    <col min="1790" max="1790" width="13.28515625" bestFit="1" customWidth="1"/>
    <col min="1791" max="1792" width="0" hidden="1" customWidth="1"/>
    <col min="1793" max="1793" width="61.140625" bestFit="1" customWidth="1"/>
    <col min="1794" max="1794" width="15.42578125" bestFit="1" customWidth="1"/>
    <col min="1795" max="1795" width="9.7109375" bestFit="1" customWidth="1"/>
    <col min="1796" max="1796" width="9.28515625" bestFit="1" customWidth="1"/>
    <col min="1797" max="1797" width="12.85546875" bestFit="1" customWidth="1"/>
    <col min="1798" max="1798" width="13.140625" bestFit="1" customWidth="1"/>
    <col min="1799" max="1799" width="0" hidden="1" customWidth="1"/>
    <col min="1800" max="1800" width="31.7109375" bestFit="1" customWidth="1"/>
    <col min="1801" max="1801" width="104.85546875" bestFit="1" customWidth="1"/>
    <col min="1802" max="1802" width="18" bestFit="1" customWidth="1"/>
    <col min="1803" max="1803" width="18.7109375" bestFit="1" customWidth="1"/>
    <col min="2046" max="2046" width="13.28515625" bestFit="1" customWidth="1"/>
    <col min="2047" max="2048" width="0" hidden="1" customWidth="1"/>
    <col min="2049" max="2049" width="61.140625" bestFit="1" customWidth="1"/>
    <col min="2050" max="2050" width="15.42578125" bestFit="1" customWidth="1"/>
    <col min="2051" max="2051" width="9.7109375" bestFit="1" customWidth="1"/>
    <col min="2052" max="2052" width="9.28515625" bestFit="1" customWidth="1"/>
    <col min="2053" max="2053" width="12.85546875" bestFit="1" customWidth="1"/>
    <col min="2054" max="2054" width="13.140625" bestFit="1" customWidth="1"/>
    <col min="2055" max="2055" width="0" hidden="1" customWidth="1"/>
    <col min="2056" max="2056" width="31.7109375" bestFit="1" customWidth="1"/>
    <col min="2057" max="2057" width="104.85546875" bestFit="1" customWidth="1"/>
    <col min="2058" max="2058" width="18" bestFit="1" customWidth="1"/>
    <col min="2059" max="2059" width="18.7109375" bestFit="1" customWidth="1"/>
    <col min="2302" max="2302" width="13.28515625" bestFit="1" customWidth="1"/>
    <col min="2303" max="2304" width="0" hidden="1" customWidth="1"/>
    <col min="2305" max="2305" width="61.140625" bestFit="1" customWidth="1"/>
    <col min="2306" max="2306" width="15.42578125" bestFit="1" customWidth="1"/>
    <col min="2307" max="2307" width="9.7109375" bestFit="1" customWidth="1"/>
    <col min="2308" max="2308" width="9.28515625" bestFit="1" customWidth="1"/>
    <col min="2309" max="2309" width="12.85546875" bestFit="1" customWidth="1"/>
    <col min="2310" max="2310" width="13.140625" bestFit="1" customWidth="1"/>
    <col min="2311" max="2311" width="0" hidden="1" customWidth="1"/>
    <col min="2312" max="2312" width="31.7109375" bestFit="1" customWidth="1"/>
    <col min="2313" max="2313" width="104.85546875" bestFit="1" customWidth="1"/>
    <col min="2314" max="2314" width="18" bestFit="1" customWidth="1"/>
    <col min="2315" max="2315" width="18.7109375" bestFit="1" customWidth="1"/>
    <col min="2558" max="2558" width="13.28515625" bestFit="1" customWidth="1"/>
    <col min="2559" max="2560" width="0" hidden="1" customWidth="1"/>
    <col min="2561" max="2561" width="61.140625" bestFit="1" customWidth="1"/>
    <col min="2562" max="2562" width="15.42578125" bestFit="1" customWidth="1"/>
    <col min="2563" max="2563" width="9.7109375" bestFit="1" customWidth="1"/>
    <col min="2564" max="2564" width="9.28515625" bestFit="1" customWidth="1"/>
    <col min="2565" max="2565" width="12.85546875" bestFit="1" customWidth="1"/>
    <col min="2566" max="2566" width="13.140625" bestFit="1" customWidth="1"/>
    <col min="2567" max="2567" width="0" hidden="1" customWidth="1"/>
    <col min="2568" max="2568" width="31.7109375" bestFit="1" customWidth="1"/>
    <col min="2569" max="2569" width="104.85546875" bestFit="1" customWidth="1"/>
    <col min="2570" max="2570" width="18" bestFit="1" customWidth="1"/>
    <col min="2571" max="2571" width="18.7109375" bestFit="1" customWidth="1"/>
    <col min="2814" max="2814" width="13.28515625" bestFit="1" customWidth="1"/>
    <col min="2815" max="2816" width="0" hidden="1" customWidth="1"/>
    <col min="2817" max="2817" width="61.140625" bestFit="1" customWidth="1"/>
    <col min="2818" max="2818" width="15.42578125" bestFit="1" customWidth="1"/>
    <col min="2819" max="2819" width="9.7109375" bestFit="1" customWidth="1"/>
    <col min="2820" max="2820" width="9.28515625" bestFit="1" customWidth="1"/>
    <col min="2821" max="2821" width="12.85546875" bestFit="1" customWidth="1"/>
    <col min="2822" max="2822" width="13.140625" bestFit="1" customWidth="1"/>
    <col min="2823" max="2823" width="0" hidden="1" customWidth="1"/>
    <col min="2824" max="2824" width="31.7109375" bestFit="1" customWidth="1"/>
    <col min="2825" max="2825" width="104.85546875" bestFit="1" customWidth="1"/>
    <col min="2826" max="2826" width="18" bestFit="1" customWidth="1"/>
    <col min="2827" max="2827" width="18.7109375" bestFit="1" customWidth="1"/>
    <col min="3070" max="3070" width="13.28515625" bestFit="1" customWidth="1"/>
    <col min="3071" max="3072" width="0" hidden="1" customWidth="1"/>
    <col min="3073" max="3073" width="61.140625" bestFit="1" customWidth="1"/>
    <col min="3074" max="3074" width="15.42578125" bestFit="1" customWidth="1"/>
    <col min="3075" max="3075" width="9.7109375" bestFit="1" customWidth="1"/>
    <col min="3076" max="3076" width="9.28515625" bestFit="1" customWidth="1"/>
    <col min="3077" max="3077" width="12.85546875" bestFit="1" customWidth="1"/>
    <col min="3078" max="3078" width="13.140625" bestFit="1" customWidth="1"/>
    <col min="3079" max="3079" width="0" hidden="1" customWidth="1"/>
    <col min="3080" max="3080" width="31.7109375" bestFit="1" customWidth="1"/>
    <col min="3081" max="3081" width="104.85546875" bestFit="1" customWidth="1"/>
    <col min="3082" max="3082" width="18" bestFit="1" customWidth="1"/>
    <col min="3083" max="3083" width="18.7109375" bestFit="1" customWidth="1"/>
    <col min="3326" max="3326" width="13.28515625" bestFit="1" customWidth="1"/>
    <col min="3327" max="3328" width="0" hidden="1" customWidth="1"/>
    <col min="3329" max="3329" width="61.140625" bestFit="1" customWidth="1"/>
    <col min="3330" max="3330" width="15.42578125" bestFit="1" customWidth="1"/>
    <col min="3331" max="3331" width="9.7109375" bestFit="1" customWidth="1"/>
    <col min="3332" max="3332" width="9.28515625" bestFit="1" customWidth="1"/>
    <col min="3333" max="3333" width="12.85546875" bestFit="1" customWidth="1"/>
    <col min="3334" max="3334" width="13.140625" bestFit="1" customWidth="1"/>
    <col min="3335" max="3335" width="0" hidden="1" customWidth="1"/>
    <col min="3336" max="3336" width="31.7109375" bestFit="1" customWidth="1"/>
    <col min="3337" max="3337" width="104.85546875" bestFit="1" customWidth="1"/>
    <col min="3338" max="3338" width="18" bestFit="1" customWidth="1"/>
    <col min="3339" max="3339" width="18.7109375" bestFit="1" customWidth="1"/>
    <col min="3582" max="3582" width="13.28515625" bestFit="1" customWidth="1"/>
    <col min="3583" max="3584" width="0" hidden="1" customWidth="1"/>
    <col min="3585" max="3585" width="61.140625" bestFit="1" customWidth="1"/>
    <col min="3586" max="3586" width="15.42578125" bestFit="1" customWidth="1"/>
    <col min="3587" max="3587" width="9.7109375" bestFit="1" customWidth="1"/>
    <col min="3588" max="3588" width="9.28515625" bestFit="1" customWidth="1"/>
    <col min="3589" max="3589" width="12.85546875" bestFit="1" customWidth="1"/>
    <col min="3590" max="3590" width="13.140625" bestFit="1" customWidth="1"/>
    <col min="3591" max="3591" width="0" hidden="1" customWidth="1"/>
    <col min="3592" max="3592" width="31.7109375" bestFit="1" customWidth="1"/>
    <col min="3593" max="3593" width="104.85546875" bestFit="1" customWidth="1"/>
    <col min="3594" max="3594" width="18" bestFit="1" customWidth="1"/>
    <col min="3595" max="3595" width="18.7109375" bestFit="1" customWidth="1"/>
    <col min="3838" max="3838" width="13.28515625" bestFit="1" customWidth="1"/>
    <col min="3839" max="3840" width="0" hidden="1" customWidth="1"/>
    <col min="3841" max="3841" width="61.140625" bestFit="1" customWidth="1"/>
    <col min="3842" max="3842" width="15.42578125" bestFit="1" customWidth="1"/>
    <col min="3843" max="3843" width="9.7109375" bestFit="1" customWidth="1"/>
    <col min="3844" max="3844" width="9.28515625" bestFit="1" customWidth="1"/>
    <col min="3845" max="3845" width="12.85546875" bestFit="1" customWidth="1"/>
    <col min="3846" max="3846" width="13.140625" bestFit="1" customWidth="1"/>
    <col min="3847" max="3847" width="0" hidden="1" customWidth="1"/>
    <col min="3848" max="3848" width="31.7109375" bestFit="1" customWidth="1"/>
    <col min="3849" max="3849" width="104.85546875" bestFit="1" customWidth="1"/>
    <col min="3850" max="3850" width="18" bestFit="1" customWidth="1"/>
    <col min="3851" max="3851" width="18.7109375" bestFit="1" customWidth="1"/>
    <col min="4094" max="4094" width="13.28515625" bestFit="1" customWidth="1"/>
    <col min="4095" max="4096" width="0" hidden="1" customWidth="1"/>
    <col min="4097" max="4097" width="61.140625" bestFit="1" customWidth="1"/>
    <col min="4098" max="4098" width="15.42578125" bestFit="1" customWidth="1"/>
    <col min="4099" max="4099" width="9.7109375" bestFit="1" customWidth="1"/>
    <col min="4100" max="4100" width="9.28515625" bestFit="1" customWidth="1"/>
    <col min="4101" max="4101" width="12.85546875" bestFit="1" customWidth="1"/>
    <col min="4102" max="4102" width="13.140625" bestFit="1" customWidth="1"/>
    <col min="4103" max="4103" width="0" hidden="1" customWidth="1"/>
    <col min="4104" max="4104" width="31.7109375" bestFit="1" customWidth="1"/>
    <col min="4105" max="4105" width="104.85546875" bestFit="1" customWidth="1"/>
    <col min="4106" max="4106" width="18" bestFit="1" customWidth="1"/>
    <col min="4107" max="4107" width="18.7109375" bestFit="1" customWidth="1"/>
    <col min="4350" max="4350" width="13.28515625" bestFit="1" customWidth="1"/>
    <col min="4351" max="4352" width="0" hidden="1" customWidth="1"/>
    <col min="4353" max="4353" width="61.140625" bestFit="1" customWidth="1"/>
    <col min="4354" max="4354" width="15.42578125" bestFit="1" customWidth="1"/>
    <col min="4355" max="4355" width="9.7109375" bestFit="1" customWidth="1"/>
    <col min="4356" max="4356" width="9.28515625" bestFit="1" customWidth="1"/>
    <col min="4357" max="4357" width="12.85546875" bestFit="1" customWidth="1"/>
    <col min="4358" max="4358" width="13.140625" bestFit="1" customWidth="1"/>
    <col min="4359" max="4359" width="0" hidden="1" customWidth="1"/>
    <col min="4360" max="4360" width="31.7109375" bestFit="1" customWidth="1"/>
    <col min="4361" max="4361" width="104.85546875" bestFit="1" customWidth="1"/>
    <col min="4362" max="4362" width="18" bestFit="1" customWidth="1"/>
    <col min="4363" max="4363" width="18.7109375" bestFit="1" customWidth="1"/>
    <col min="4606" max="4606" width="13.28515625" bestFit="1" customWidth="1"/>
    <col min="4607" max="4608" width="0" hidden="1" customWidth="1"/>
    <col min="4609" max="4609" width="61.140625" bestFit="1" customWidth="1"/>
    <col min="4610" max="4610" width="15.42578125" bestFit="1" customWidth="1"/>
    <col min="4611" max="4611" width="9.7109375" bestFit="1" customWidth="1"/>
    <col min="4612" max="4612" width="9.28515625" bestFit="1" customWidth="1"/>
    <col min="4613" max="4613" width="12.85546875" bestFit="1" customWidth="1"/>
    <col min="4614" max="4614" width="13.140625" bestFit="1" customWidth="1"/>
    <col min="4615" max="4615" width="0" hidden="1" customWidth="1"/>
    <col min="4616" max="4616" width="31.7109375" bestFit="1" customWidth="1"/>
    <col min="4617" max="4617" width="104.85546875" bestFit="1" customWidth="1"/>
    <col min="4618" max="4618" width="18" bestFit="1" customWidth="1"/>
    <col min="4619" max="4619" width="18.7109375" bestFit="1" customWidth="1"/>
    <col min="4862" max="4862" width="13.28515625" bestFit="1" customWidth="1"/>
    <col min="4863" max="4864" width="0" hidden="1" customWidth="1"/>
    <col min="4865" max="4865" width="61.140625" bestFit="1" customWidth="1"/>
    <col min="4866" max="4866" width="15.42578125" bestFit="1" customWidth="1"/>
    <col min="4867" max="4867" width="9.7109375" bestFit="1" customWidth="1"/>
    <col min="4868" max="4868" width="9.28515625" bestFit="1" customWidth="1"/>
    <col min="4869" max="4869" width="12.85546875" bestFit="1" customWidth="1"/>
    <col min="4870" max="4870" width="13.140625" bestFit="1" customWidth="1"/>
    <col min="4871" max="4871" width="0" hidden="1" customWidth="1"/>
    <col min="4872" max="4872" width="31.7109375" bestFit="1" customWidth="1"/>
    <col min="4873" max="4873" width="104.85546875" bestFit="1" customWidth="1"/>
    <col min="4874" max="4874" width="18" bestFit="1" customWidth="1"/>
    <col min="4875" max="4875" width="18.7109375" bestFit="1" customWidth="1"/>
    <col min="5118" max="5118" width="13.28515625" bestFit="1" customWidth="1"/>
    <col min="5119" max="5120" width="0" hidden="1" customWidth="1"/>
    <col min="5121" max="5121" width="61.140625" bestFit="1" customWidth="1"/>
    <col min="5122" max="5122" width="15.42578125" bestFit="1" customWidth="1"/>
    <col min="5123" max="5123" width="9.7109375" bestFit="1" customWidth="1"/>
    <col min="5124" max="5124" width="9.28515625" bestFit="1" customWidth="1"/>
    <col min="5125" max="5125" width="12.85546875" bestFit="1" customWidth="1"/>
    <col min="5126" max="5126" width="13.140625" bestFit="1" customWidth="1"/>
    <col min="5127" max="5127" width="0" hidden="1" customWidth="1"/>
    <col min="5128" max="5128" width="31.7109375" bestFit="1" customWidth="1"/>
    <col min="5129" max="5129" width="104.85546875" bestFit="1" customWidth="1"/>
    <col min="5130" max="5130" width="18" bestFit="1" customWidth="1"/>
    <col min="5131" max="5131" width="18.7109375" bestFit="1" customWidth="1"/>
    <col min="5374" max="5374" width="13.28515625" bestFit="1" customWidth="1"/>
    <col min="5375" max="5376" width="0" hidden="1" customWidth="1"/>
    <col min="5377" max="5377" width="61.140625" bestFit="1" customWidth="1"/>
    <col min="5378" max="5378" width="15.42578125" bestFit="1" customWidth="1"/>
    <col min="5379" max="5379" width="9.7109375" bestFit="1" customWidth="1"/>
    <col min="5380" max="5380" width="9.28515625" bestFit="1" customWidth="1"/>
    <col min="5381" max="5381" width="12.85546875" bestFit="1" customWidth="1"/>
    <col min="5382" max="5382" width="13.140625" bestFit="1" customWidth="1"/>
    <col min="5383" max="5383" width="0" hidden="1" customWidth="1"/>
    <col min="5384" max="5384" width="31.7109375" bestFit="1" customWidth="1"/>
    <col min="5385" max="5385" width="104.85546875" bestFit="1" customWidth="1"/>
    <col min="5386" max="5386" width="18" bestFit="1" customWidth="1"/>
    <col min="5387" max="5387" width="18.7109375" bestFit="1" customWidth="1"/>
    <col min="5630" max="5630" width="13.28515625" bestFit="1" customWidth="1"/>
    <col min="5631" max="5632" width="0" hidden="1" customWidth="1"/>
    <col min="5633" max="5633" width="61.140625" bestFit="1" customWidth="1"/>
    <col min="5634" max="5634" width="15.42578125" bestFit="1" customWidth="1"/>
    <col min="5635" max="5635" width="9.7109375" bestFit="1" customWidth="1"/>
    <col min="5636" max="5636" width="9.28515625" bestFit="1" customWidth="1"/>
    <col min="5637" max="5637" width="12.85546875" bestFit="1" customWidth="1"/>
    <col min="5638" max="5638" width="13.140625" bestFit="1" customWidth="1"/>
    <col min="5639" max="5639" width="0" hidden="1" customWidth="1"/>
    <col min="5640" max="5640" width="31.7109375" bestFit="1" customWidth="1"/>
    <col min="5641" max="5641" width="104.85546875" bestFit="1" customWidth="1"/>
    <col min="5642" max="5642" width="18" bestFit="1" customWidth="1"/>
    <col min="5643" max="5643" width="18.7109375" bestFit="1" customWidth="1"/>
    <col min="5886" max="5886" width="13.28515625" bestFit="1" customWidth="1"/>
    <col min="5887" max="5888" width="0" hidden="1" customWidth="1"/>
    <col min="5889" max="5889" width="61.140625" bestFit="1" customWidth="1"/>
    <col min="5890" max="5890" width="15.42578125" bestFit="1" customWidth="1"/>
    <col min="5891" max="5891" width="9.7109375" bestFit="1" customWidth="1"/>
    <col min="5892" max="5892" width="9.28515625" bestFit="1" customWidth="1"/>
    <col min="5893" max="5893" width="12.85546875" bestFit="1" customWidth="1"/>
    <col min="5894" max="5894" width="13.140625" bestFit="1" customWidth="1"/>
    <col min="5895" max="5895" width="0" hidden="1" customWidth="1"/>
    <col min="5896" max="5896" width="31.7109375" bestFit="1" customWidth="1"/>
    <col min="5897" max="5897" width="104.85546875" bestFit="1" customWidth="1"/>
    <col min="5898" max="5898" width="18" bestFit="1" customWidth="1"/>
    <col min="5899" max="5899" width="18.7109375" bestFit="1" customWidth="1"/>
    <col min="6142" max="6142" width="13.28515625" bestFit="1" customWidth="1"/>
    <col min="6143" max="6144" width="0" hidden="1" customWidth="1"/>
    <col min="6145" max="6145" width="61.140625" bestFit="1" customWidth="1"/>
    <col min="6146" max="6146" width="15.42578125" bestFit="1" customWidth="1"/>
    <col min="6147" max="6147" width="9.7109375" bestFit="1" customWidth="1"/>
    <col min="6148" max="6148" width="9.28515625" bestFit="1" customWidth="1"/>
    <col min="6149" max="6149" width="12.85546875" bestFit="1" customWidth="1"/>
    <col min="6150" max="6150" width="13.140625" bestFit="1" customWidth="1"/>
    <col min="6151" max="6151" width="0" hidden="1" customWidth="1"/>
    <col min="6152" max="6152" width="31.7109375" bestFit="1" customWidth="1"/>
    <col min="6153" max="6153" width="104.85546875" bestFit="1" customWidth="1"/>
    <col min="6154" max="6154" width="18" bestFit="1" customWidth="1"/>
    <col min="6155" max="6155" width="18.7109375" bestFit="1" customWidth="1"/>
    <col min="6398" max="6398" width="13.28515625" bestFit="1" customWidth="1"/>
    <col min="6399" max="6400" width="0" hidden="1" customWidth="1"/>
    <col min="6401" max="6401" width="61.140625" bestFit="1" customWidth="1"/>
    <col min="6402" max="6402" width="15.42578125" bestFit="1" customWidth="1"/>
    <col min="6403" max="6403" width="9.7109375" bestFit="1" customWidth="1"/>
    <col min="6404" max="6404" width="9.28515625" bestFit="1" customWidth="1"/>
    <col min="6405" max="6405" width="12.85546875" bestFit="1" customWidth="1"/>
    <col min="6406" max="6406" width="13.140625" bestFit="1" customWidth="1"/>
    <col min="6407" max="6407" width="0" hidden="1" customWidth="1"/>
    <col min="6408" max="6408" width="31.7109375" bestFit="1" customWidth="1"/>
    <col min="6409" max="6409" width="104.85546875" bestFit="1" customWidth="1"/>
    <col min="6410" max="6410" width="18" bestFit="1" customWidth="1"/>
    <col min="6411" max="6411" width="18.7109375" bestFit="1" customWidth="1"/>
    <col min="6654" max="6654" width="13.28515625" bestFit="1" customWidth="1"/>
    <col min="6655" max="6656" width="0" hidden="1" customWidth="1"/>
    <col min="6657" max="6657" width="61.140625" bestFit="1" customWidth="1"/>
    <col min="6658" max="6658" width="15.42578125" bestFit="1" customWidth="1"/>
    <col min="6659" max="6659" width="9.7109375" bestFit="1" customWidth="1"/>
    <col min="6660" max="6660" width="9.28515625" bestFit="1" customWidth="1"/>
    <col min="6661" max="6661" width="12.85546875" bestFit="1" customWidth="1"/>
    <col min="6662" max="6662" width="13.140625" bestFit="1" customWidth="1"/>
    <col min="6663" max="6663" width="0" hidden="1" customWidth="1"/>
    <col min="6664" max="6664" width="31.7109375" bestFit="1" customWidth="1"/>
    <col min="6665" max="6665" width="104.85546875" bestFit="1" customWidth="1"/>
    <col min="6666" max="6666" width="18" bestFit="1" customWidth="1"/>
    <col min="6667" max="6667" width="18.7109375" bestFit="1" customWidth="1"/>
    <col min="6910" max="6910" width="13.28515625" bestFit="1" customWidth="1"/>
    <col min="6911" max="6912" width="0" hidden="1" customWidth="1"/>
    <col min="6913" max="6913" width="61.140625" bestFit="1" customWidth="1"/>
    <col min="6914" max="6914" width="15.42578125" bestFit="1" customWidth="1"/>
    <col min="6915" max="6915" width="9.7109375" bestFit="1" customWidth="1"/>
    <col min="6916" max="6916" width="9.28515625" bestFit="1" customWidth="1"/>
    <col min="6917" max="6917" width="12.85546875" bestFit="1" customWidth="1"/>
    <col min="6918" max="6918" width="13.140625" bestFit="1" customWidth="1"/>
    <col min="6919" max="6919" width="0" hidden="1" customWidth="1"/>
    <col min="6920" max="6920" width="31.7109375" bestFit="1" customWidth="1"/>
    <col min="6921" max="6921" width="104.85546875" bestFit="1" customWidth="1"/>
    <col min="6922" max="6922" width="18" bestFit="1" customWidth="1"/>
    <col min="6923" max="6923" width="18.7109375" bestFit="1" customWidth="1"/>
    <col min="7166" max="7166" width="13.28515625" bestFit="1" customWidth="1"/>
    <col min="7167" max="7168" width="0" hidden="1" customWidth="1"/>
    <col min="7169" max="7169" width="61.140625" bestFit="1" customWidth="1"/>
    <col min="7170" max="7170" width="15.42578125" bestFit="1" customWidth="1"/>
    <col min="7171" max="7171" width="9.7109375" bestFit="1" customWidth="1"/>
    <col min="7172" max="7172" width="9.28515625" bestFit="1" customWidth="1"/>
    <col min="7173" max="7173" width="12.85546875" bestFit="1" customWidth="1"/>
    <col min="7174" max="7174" width="13.140625" bestFit="1" customWidth="1"/>
    <col min="7175" max="7175" width="0" hidden="1" customWidth="1"/>
    <col min="7176" max="7176" width="31.7109375" bestFit="1" customWidth="1"/>
    <col min="7177" max="7177" width="104.85546875" bestFit="1" customWidth="1"/>
    <col min="7178" max="7178" width="18" bestFit="1" customWidth="1"/>
    <col min="7179" max="7179" width="18.7109375" bestFit="1" customWidth="1"/>
    <col min="7422" max="7422" width="13.28515625" bestFit="1" customWidth="1"/>
    <col min="7423" max="7424" width="0" hidden="1" customWidth="1"/>
    <col min="7425" max="7425" width="61.140625" bestFit="1" customWidth="1"/>
    <col min="7426" max="7426" width="15.42578125" bestFit="1" customWidth="1"/>
    <col min="7427" max="7427" width="9.7109375" bestFit="1" customWidth="1"/>
    <col min="7428" max="7428" width="9.28515625" bestFit="1" customWidth="1"/>
    <col min="7429" max="7429" width="12.85546875" bestFit="1" customWidth="1"/>
    <col min="7430" max="7430" width="13.140625" bestFit="1" customWidth="1"/>
    <col min="7431" max="7431" width="0" hidden="1" customWidth="1"/>
    <col min="7432" max="7432" width="31.7109375" bestFit="1" customWidth="1"/>
    <col min="7433" max="7433" width="104.85546875" bestFit="1" customWidth="1"/>
    <col min="7434" max="7434" width="18" bestFit="1" customWidth="1"/>
    <col min="7435" max="7435" width="18.7109375" bestFit="1" customWidth="1"/>
    <col min="7678" max="7678" width="13.28515625" bestFit="1" customWidth="1"/>
    <col min="7679" max="7680" width="0" hidden="1" customWidth="1"/>
    <col min="7681" max="7681" width="61.140625" bestFit="1" customWidth="1"/>
    <col min="7682" max="7682" width="15.42578125" bestFit="1" customWidth="1"/>
    <col min="7683" max="7683" width="9.7109375" bestFit="1" customWidth="1"/>
    <col min="7684" max="7684" width="9.28515625" bestFit="1" customWidth="1"/>
    <col min="7685" max="7685" width="12.85546875" bestFit="1" customWidth="1"/>
    <col min="7686" max="7686" width="13.140625" bestFit="1" customWidth="1"/>
    <col min="7687" max="7687" width="0" hidden="1" customWidth="1"/>
    <col min="7688" max="7688" width="31.7109375" bestFit="1" customWidth="1"/>
    <col min="7689" max="7689" width="104.85546875" bestFit="1" customWidth="1"/>
    <col min="7690" max="7690" width="18" bestFit="1" customWidth="1"/>
    <col min="7691" max="7691" width="18.7109375" bestFit="1" customWidth="1"/>
    <col min="7934" max="7934" width="13.28515625" bestFit="1" customWidth="1"/>
    <col min="7935" max="7936" width="0" hidden="1" customWidth="1"/>
    <col min="7937" max="7937" width="61.140625" bestFit="1" customWidth="1"/>
    <col min="7938" max="7938" width="15.42578125" bestFit="1" customWidth="1"/>
    <col min="7939" max="7939" width="9.7109375" bestFit="1" customWidth="1"/>
    <col min="7940" max="7940" width="9.28515625" bestFit="1" customWidth="1"/>
    <col min="7941" max="7941" width="12.85546875" bestFit="1" customWidth="1"/>
    <col min="7942" max="7942" width="13.140625" bestFit="1" customWidth="1"/>
    <col min="7943" max="7943" width="0" hidden="1" customWidth="1"/>
    <col min="7944" max="7944" width="31.7109375" bestFit="1" customWidth="1"/>
    <col min="7945" max="7945" width="104.85546875" bestFit="1" customWidth="1"/>
    <col min="7946" max="7946" width="18" bestFit="1" customWidth="1"/>
    <col min="7947" max="7947" width="18.7109375" bestFit="1" customWidth="1"/>
    <col min="8190" max="8190" width="13.28515625" bestFit="1" customWidth="1"/>
    <col min="8191" max="8192" width="0" hidden="1" customWidth="1"/>
    <col min="8193" max="8193" width="61.140625" bestFit="1" customWidth="1"/>
    <col min="8194" max="8194" width="15.42578125" bestFit="1" customWidth="1"/>
    <col min="8195" max="8195" width="9.7109375" bestFit="1" customWidth="1"/>
    <col min="8196" max="8196" width="9.28515625" bestFit="1" customWidth="1"/>
    <col min="8197" max="8197" width="12.85546875" bestFit="1" customWidth="1"/>
    <col min="8198" max="8198" width="13.140625" bestFit="1" customWidth="1"/>
    <col min="8199" max="8199" width="0" hidden="1" customWidth="1"/>
    <col min="8200" max="8200" width="31.7109375" bestFit="1" customWidth="1"/>
    <col min="8201" max="8201" width="104.85546875" bestFit="1" customWidth="1"/>
    <col min="8202" max="8202" width="18" bestFit="1" customWidth="1"/>
    <col min="8203" max="8203" width="18.7109375" bestFit="1" customWidth="1"/>
    <col min="8446" max="8446" width="13.28515625" bestFit="1" customWidth="1"/>
    <col min="8447" max="8448" width="0" hidden="1" customWidth="1"/>
    <col min="8449" max="8449" width="61.140625" bestFit="1" customWidth="1"/>
    <col min="8450" max="8450" width="15.42578125" bestFit="1" customWidth="1"/>
    <col min="8451" max="8451" width="9.7109375" bestFit="1" customWidth="1"/>
    <col min="8452" max="8452" width="9.28515625" bestFit="1" customWidth="1"/>
    <col min="8453" max="8453" width="12.85546875" bestFit="1" customWidth="1"/>
    <col min="8454" max="8454" width="13.140625" bestFit="1" customWidth="1"/>
    <col min="8455" max="8455" width="0" hidden="1" customWidth="1"/>
    <col min="8456" max="8456" width="31.7109375" bestFit="1" customWidth="1"/>
    <col min="8457" max="8457" width="104.85546875" bestFit="1" customWidth="1"/>
    <col min="8458" max="8458" width="18" bestFit="1" customWidth="1"/>
    <col min="8459" max="8459" width="18.7109375" bestFit="1" customWidth="1"/>
    <col min="8702" max="8702" width="13.28515625" bestFit="1" customWidth="1"/>
    <col min="8703" max="8704" width="0" hidden="1" customWidth="1"/>
    <col min="8705" max="8705" width="61.140625" bestFit="1" customWidth="1"/>
    <col min="8706" max="8706" width="15.42578125" bestFit="1" customWidth="1"/>
    <col min="8707" max="8707" width="9.7109375" bestFit="1" customWidth="1"/>
    <col min="8708" max="8708" width="9.28515625" bestFit="1" customWidth="1"/>
    <col min="8709" max="8709" width="12.85546875" bestFit="1" customWidth="1"/>
    <col min="8710" max="8710" width="13.140625" bestFit="1" customWidth="1"/>
    <col min="8711" max="8711" width="0" hidden="1" customWidth="1"/>
    <col min="8712" max="8712" width="31.7109375" bestFit="1" customWidth="1"/>
    <col min="8713" max="8713" width="104.85546875" bestFit="1" customWidth="1"/>
    <col min="8714" max="8714" width="18" bestFit="1" customWidth="1"/>
    <col min="8715" max="8715" width="18.7109375" bestFit="1" customWidth="1"/>
    <col min="8958" max="8958" width="13.28515625" bestFit="1" customWidth="1"/>
    <col min="8959" max="8960" width="0" hidden="1" customWidth="1"/>
    <col min="8961" max="8961" width="61.140625" bestFit="1" customWidth="1"/>
    <col min="8962" max="8962" width="15.42578125" bestFit="1" customWidth="1"/>
    <col min="8963" max="8963" width="9.7109375" bestFit="1" customWidth="1"/>
    <col min="8964" max="8964" width="9.28515625" bestFit="1" customWidth="1"/>
    <col min="8965" max="8965" width="12.85546875" bestFit="1" customWidth="1"/>
    <col min="8966" max="8966" width="13.140625" bestFit="1" customWidth="1"/>
    <col min="8967" max="8967" width="0" hidden="1" customWidth="1"/>
    <col min="8968" max="8968" width="31.7109375" bestFit="1" customWidth="1"/>
    <col min="8969" max="8969" width="104.85546875" bestFit="1" customWidth="1"/>
    <col min="8970" max="8970" width="18" bestFit="1" customWidth="1"/>
    <col min="8971" max="8971" width="18.7109375" bestFit="1" customWidth="1"/>
    <col min="9214" max="9214" width="13.28515625" bestFit="1" customWidth="1"/>
    <col min="9215" max="9216" width="0" hidden="1" customWidth="1"/>
    <col min="9217" max="9217" width="61.140625" bestFit="1" customWidth="1"/>
    <col min="9218" max="9218" width="15.42578125" bestFit="1" customWidth="1"/>
    <col min="9219" max="9219" width="9.7109375" bestFit="1" customWidth="1"/>
    <col min="9220" max="9220" width="9.28515625" bestFit="1" customWidth="1"/>
    <col min="9221" max="9221" width="12.85546875" bestFit="1" customWidth="1"/>
    <col min="9222" max="9222" width="13.140625" bestFit="1" customWidth="1"/>
    <col min="9223" max="9223" width="0" hidden="1" customWidth="1"/>
    <col min="9224" max="9224" width="31.7109375" bestFit="1" customWidth="1"/>
    <col min="9225" max="9225" width="104.85546875" bestFit="1" customWidth="1"/>
    <col min="9226" max="9226" width="18" bestFit="1" customWidth="1"/>
    <col min="9227" max="9227" width="18.7109375" bestFit="1" customWidth="1"/>
    <col min="9470" max="9470" width="13.28515625" bestFit="1" customWidth="1"/>
    <col min="9471" max="9472" width="0" hidden="1" customWidth="1"/>
    <col min="9473" max="9473" width="61.140625" bestFit="1" customWidth="1"/>
    <col min="9474" max="9474" width="15.42578125" bestFit="1" customWidth="1"/>
    <col min="9475" max="9475" width="9.7109375" bestFit="1" customWidth="1"/>
    <col min="9476" max="9476" width="9.28515625" bestFit="1" customWidth="1"/>
    <col min="9477" max="9477" width="12.85546875" bestFit="1" customWidth="1"/>
    <col min="9478" max="9478" width="13.140625" bestFit="1" customWidth="1"/>
    <col min="9479" max="9479" width="0" hidden="1" customWidth="1"/>
    <col min="9480" max="9480" width="31.7109375" bestFit="1" customWidth="1"/>
    <col min="9481" max="9481" width="104.85546875" bestFit="1" customWidth="1"/>
    <col min="9482" max="9482" width="18" bestFit="1" customWidth="1"/>
    <col min="9483" max="9483" width="18.7109375" bestFit="1" customWidth="1"/>
    <col min="9726" max="9726" width="13.28515625" bestFit="1" customWidth="1"/>
    <col min="9727" max="9728" width="0" hidden="1" customWidth="1"/>
    <col min="9729" max="9729" width="61.140625" bestFit="1" customWidth="1"/>
    <col min="9730" max="9730" width="15.42578125" bestFit="1" customWidth="1"/>
    <col min="9731" max="9731" width="9.7109375" bestFit="1" customWidth="1"/>
    <col min="9732" max="9732" width="9.28515625" bestFit="1" customWidth="1"/>
    <col min="9733" max="9733" width="12.85546875" bestFit="1" customWidth="1"/>
    <col min="9734" max="9734" width="13.140625" bestFit="1" customWidth="1"/>
    <col min="9735" max="9735" width="0" hidden="1" customWidth="1"/>
    <col min="9736" max="9736" width="31.7109375" bestFit="1" customWidth="1"/>
    <col min="9737" max="9737" width="104.85546875" bestFit="1" customWidth="1"/>
    <col min="9738" max="9738" width="18" bestFit="1" customWidth="1"/>
    <col min="9739" max="9739" width="18.7109375" bestFit="1" customWidth="1"/>
    <col min="9982" max="9982" width="13.28515625" bestFit="1" customWidth="1"/>
    <col min="9983" max="9984" width="0" hidden="1" customWidth="1"/>
    <col min="9985" max="9985" width="61.140625" bestFit="1" customWidth="1"/>
    <col min="9986" max="9986" width="15.42578125" bestFit="1" customWidth="1"/>
    <col min="9987" max="9987" width="9.7109375" bestFit="1" customWidth="1"/>
    <col min="9988" max="9988" width="9.28515625" bestFit="1" customWidth="1"/>
    <col min="9989" max="9989" width="12.85546875" bestFit="1" customWidth="1"/>
    <col min="9990" max="9990" width="13.140625" bestFit="1" customWidth="1"/>
    <col min="9991" max="9991" width="0" hidden="1" customWidth="1"/>
    <col min="9992" max="9992" width="31.7109375" bestFit="1" customWidth="1"/>
    <col min="9993" max="9993" width="104.85546875" bestFit="1" customWidth="1"/>
    <col min="9994" max="9994" width="18" bestFit="1" customWidth="1"/>
    <col min="9995" max="9995" width="18.7109375" bestFit="1" customWidth="1"/>
    <col min="10238" max="10238" width="13.28515625" bestFit="1" customWidth="1"/>
    <col min="10239" max="10240" width="0" hidden="1" customWidth="1"/>
    <col min="10241" max="10241" width="61.140625" bestFit="1" customWidth="1"/>
    <col min="10242" max="10242" width="15.42578125" bestFit="1" customWidth="1"/>
    <col min="10243" max="10243" width="9.7109375" bestFit="1" customWidth="1"/>
    <col min="10244" max="10244" width="9.28515625" bestFit="1" customWidth="1"/>
    <col min="10245" max="10245" width="12.85546875" bestFit="1" customWidth="1"/>
    <col min="10246" max="10246" width="13.140625" bestFit="1" customWidth="1"/>
    <col min="10247" max="10247" width="0" hidden="1" customWidth="1"/>
    <col min="10248" max="10248" width="31.7109375" bestFit="1" customWidth="1"/>
    <col min="10249" max="10249" width="104.85546875" bestFit="1" customWidth="1"/>
    <col min="10250" max="10250" width="18" bestFit="1" customWidth="1"/>
    <col min="10251" max="10251" width="18.7109375" bestFit="1" customWidth="1"/>
    <col min="10494" max="10494" width="13.28515625" bestFit="1" customWidth="1"/>
    <col min="10495" max="10496" width="0" hidden="1" customWidth="1"/>
    <col min="10497" max="10497" width="61.140625" bestFit="1" customWidth="1"/>
    <col min="10498" max="10498" width="15.42578125" bestFit="1" customWidth="1"/>
    <col min="10499" max="10499" width="9.7109375" bestFit="1" customWidth="1"/>
    <col min="10500" max="10500" width="9.28515625" bestFit="1" customWidth="1"/>
    <col min="10501" max="10501" width="12.85546875" bestFit="1" customWidth="1"/>
    <col min="10502" max="10502" width="13.140625" bestFit="1" customWidth="1"/>
    <col min="10503" max="10503" width="0" hidden="1" customWidth="1"/>
    <col min="10504" max="10504" width="31.7109375" bestFit="1" customWidth="1"/>
    <col min="10505" max="10505" width="104.85546875" bestFit="1" customWidth="1"/>
    <col min="10506" max="10506" width="18" bestFit="1" customWidth="1"/>
    <col min="10507" max="10507" width="18.7109375" bestFit="1" customWidth="1"/>
    <col min="10750" max="10750" width="13.28515625" bestFit="1" customWidth="1"/>
    <col min="10751" max="10752" width="0" hidden="1" customWidth="1"/>
    <col min="10753" max="10753" width="61.140625" bestFit="1" customWidth="1"/>
    <col min="10754" max="10754" width="15.42578125" bestFit="1" customWidth="1"/>
    <col min="10755" max="10755" width="9.7109375" bestFit="1" customWidth="1"/>
    <col min="10756" max="10756" width="9.28515625" bestFit="1" customWidth="1"/>
    <col min="10757" max="10757" width="12.85546875" bestFit="1" customWidth="1"/>
    <col min="10758" max="10758" width="13.140625" bestFit="1" customWidth="1"/>
    <col min="10759" max="10759" width="0" hidden="1" customWidth="1"/>
    <col min="10760" max="10760" width="31.7109375" bestFit="1" customWidth="1"/>
    <col min="10761" max="10761" width="104.85546875" bestFit="1" customWidth="1"/>
    <col min="10762" max="10762" width="18" bestFit="1" customWidth="1"/>
    <col min="10763" max="10763" width="18.7109375" bestFit="1" customWidth="1"/>
    <col min="11006" max="11006" width="13.28515625" bestFit="1" customWidth="1"/>
    <col min="11007" max="11008" width="0" hidden="1" customWidth="1"/>
    <col min="11009" max="11009" width="61.140625" bestFit="1" customWidth="1"/>
    <col min="11010" max="11010" width="15.42578125" bestFit="1" customWidth="1"/>
    <col min="11011" max="11011" width="9.7109375" bestFit="1" customWidth="1"/>
    <col min="11012" max="11012" width="9.28515625" bestFit="1" customWidth="1"/>
    <col min="11013" max="11013" width="12.85546875" bestFit="1" customWidth="1"/>
    <col min="11014" max="11014" width="13.140625" bestFit="1" customWidth="1"/>
    <col min="11015" max="11015" width="0" hidden="1" customWidth="1"/>
    <col min="11016" max="11016" width="31.7109375" bestFit="1" customWidth="1"/>
    <col min="11017" max="11017" width="104.85546875" bestFit="1" customWidth="1"/>
    <col min="11018" max="11018" width="18" bestFit="1" customWidth="1"/>
    <col min="11019" max="11019" width="18.7109375" bestFit="1" customWidth="1"/>
    <col min="11262" max="11262" width="13.28515625" bestFit="1" customWidth="1"/>
    <col min="11263" max="11264" width="0" hidden="1" customWidth="1"/>
    <col min="11265" max="11265" width="61.140625" bestFit="1" customWidth="1"/>
    <col min="11266" max="11266" width="15.42578125" bestFit="1" customWidth="1"/>
    <col min="11267" max="11267" width="9.7109375" bestFit="1" customWidth="1"/>
    <col min="11268" max="11268" width="9.28515625" bestFit="1" customWidth="1"/>
    <col min="11269" max="11269" width="12.85546875" bestFit="1" customWidth="1"/>
    <col min="11270" max="11270" width="13.140625" bestFit="1" customWidth="1"/>
    <col min="11271" max="11271" width="0" hidden="1" customWidth="1"/>
    <col min="11272" max="11272" width="31.7109375" bestFit="1" customWidth="1"/>
    <col min="11273" max="11273" width="104.85546875" bestFit="1" customWidth="1"/>
    <col min="11274" max="11274" width="18" bestFit="1" customWidth="1"/>
    <col min="11275" max="11275" width="18.7109375" bestFit="1" customWidth="1"/>
    <col min="11518" max="11518" width="13.28515625" bestFit="1" customWidth="1"/>
    <col min="11519" max="11520" width="0" hidden="1" customWidth="1"/>
    <col min="11521" max="11521" width="61.140625" bestFit="1" customWidth="1"/>
    <col min="11522" max="11522" width="15.42578125" bestFit="1" customWidth="1"/>
    <col min="11523" max="11523" width="9.7109375" bestFit="1" customWidth="1"/>
    <col min="11524" max="11524" width="9.28515625" bestFit="1" customWidth="1"/>
    <col min="11525" max="11525" width="12.85546875" bestFit="1" customWidth="1"/>
    <col min="11526" max="11526" width="13.140625" bestFit="1" customWidth="1"/>
    <col min="11527" max="11527" width="0" hidden="1" customWidth="1"/>
    <col min="11528" max="11528" width="31.7109375" bestFit="1" customWidth="1"/>
    <col min="11529" max="11529" width="104.85546875" bestFit="1" customWidth="1"/>
    <col min="11530" max="11530" width="18" bestFit="1" customWidth="1"/>
    <col min="11531" max="11531" width="18.7109375" bestFit="1" customWidth="1"/>
    <col min="11774" max="11774" width="13.28515625" bestFit="1" customWidth="1"/>
    <col min="11775" max="11776" width="0" hidden="1" customWidth="1"/>
    <col min="11777" max="11777" width="61.140625" bestFit="1" customWidth="1"/>
    <col min="11778" max="11778" width="15.42578125" bestFit="1" customWidth="1"/>
    <col min="11779" max="11779" width="9.7109375" bestFit="1" customWidth="1"/>
    <col min="11780" max="11780" width="9.28515625" bestFit="1" customWidth="1"/>
    <col min="11781" max="11781" width="12.85546875" bestFit="1" customWidth="1"/>
    <col min="11782" max="11782" width="13.140625" bestFit="1" customWidth="1"/>
    <col min="11783" max="11783" width="0" hidden="1" customWidth="1"/>
    <col min="11784" max="11784" width="31.7109375" bestFit="1" customWidth="1"/>
    <col min="11785" max="11785" width="104.85546875" bestFit="1" customWidth="1"/>
    <col min="11786" max="11786" width="18" bestFit="1" customWidth="1"/>
    <col min="11787" max="11787" width="18.7109375" bestFit="1" customWidth="1"/>
    <col min="12030" max="12030" width="13.28515625" bestFit="1" customWidth="1"/>
    <col min="12031" max="12032" width="0" hidden="1" customWidth="1"/>
    <col min="12033" max="12033" width="61.140625" bestFit="1" customWidth="1"/>
    <col min="12034" max="12034" width="15.42578125" bestFit="1" customWidth="1"/>
    <col min="12035" max="12035" width="9.7109375" bestFit="1" customWidth="1"/>
    <col min="12036" max="12036" width="9.28515625" bestFit="1" customWidth="1"/>
    <col min="12037" max="12037" width="12.85546875" bestFit="1" customWidth="1"/>
    <col min="12038" max="12038" width="13.140625" bestFit="1" customWidth="1"/>
    <col min="12039" max="12039" width="0" hidden="1" customWidth="1"/>
    <col min="12040" max="12040" width="31.7109375" bestFit="1" customWidth="1"/>
    <col min="12041" max="12041" width="104.85546875" bestFit="1" customWidth="1"/>
    <col min="12042" max="12042" width="18" bestFit="1" customWidth="1"/>
    <col min="12043" max="12043" width="18.7109375" bestFit="1" customWidth="1"/>
    <col min="12286" max="12286" width="13.28515625" bestFit="1" customWidth="1"/>
    <col min="12287" max="12288" width="0" hidden="1" customWidth="1"/>
    <col min="12289" max="12289" width="61.140625" bestFit="1" customWidth="1"/>
    <col min="12290" max="12290" width="15.42578125" bestFit="1" customWidth="1"/>
    <col min="12291" max="12291" width="9.7109375" bestFit="1" customWidth="1"/>
    <col min="12292" max="12292" width="9.28515625" bestFit="1" customWidth="1"/>
    <col min="12293" max="12293" width="12.85546875" bestFit="1" customWidth="1"/>
    <col min="12294" max="12294" width="13.140625" bestFit="1" customWidth="1"/>
    <col min="12295" max="12295" width="0" hidden="1" customWidth="1"/>
    <col min="12296" max="12296" width="31.7109375" bestFit="1" customWidth="1"/>
    <col min="12297" max="12297" width="104.85546875" bestFit="1" customWidth="1"/>
    <col min="12298" max="12298" width="18" bestFit="1" customWidth="1"/>
    <col min="12299" max="12299" width="18.7109375" bestFit="1" customWidth="1"/>
    <col min="12542" max="12542" width="13.28515625" bestFit="1" customWidth="1"/>
    <col min="12543" max="12544" width="0" hidden="1" customWidth="1"/>
    <col min="12545" max="12545" width="61.140625" bestFit="1" customWidth="1"/>
    <col min="12546" max="12546" width="15.42578125" bestFit="1" customWidth="1"/>
    <col min="12547" max="12547" width="9.7109375" bestFit="1" customWidth="1"/>
    <col min="12548" max="12548" width="9.28515625" bestFit="1" customWidth="1"/>
    <col min="12549" max="12549" width="12.85546875" bestFit="1" customWidth="1"/>
    <col min="12550" max="12550" width="13.140625" bestFit="1" customWidth="1"/>
    <col min="12551" max="12551" width="0" hidden="1" customWidth="1"/>
    <col min="12552" max="12552" width="31.7109375" bestFit="1" customWidth="1"/>
    <col min="12553" max="12553" width="104.85546875" bestFit="1" customWidth="1"/>
    <col min="12554" max="12554" width="18" bestFit="1" customWidth="1"/>
    <col min="12555" max="12555" width="18.7109375" bestFit="1" customWidth="1"/>
    <col min="12798" max="12798" width="13.28515625" bestFit="1" customWidth="1"/>
    <col min="12799" max="12800" width="0" hidden="1" customWidth="1"/>
    <col min="12801" max="12801" width="61.140625" bestFit="1" customWidth="1"/>
    <col min="12802" max="12802" width="15.42578125" bestFit="1" customWidth="1"/>
    <col min="12803" max="12803" width="9.7109375" bestFit="1" customWidth="1"/>
    <col min="12804" max="12804" width="9.28515625" bestFit="1" customWidth="1"/>
    <col min="12805" max="12805" width="12.85546875" bestFit="1" customWidth="1"/>
    <col min="12806" max="12806" width="13.140625" bestFit="1" customWidth="1"/>
    <col min="12807" max="12807" width="0" hidden="1" customWidth="1"/>
    <col min="12808" max="12808" width="31.7109375" bestFit="1" customWidth="1"/>
    <col min="12809" max="12809" width="104.85546875" bestFit="1" customWidth="1"/>
    <col min="12810" max="12810" width="18" bestFit="1" customWidth="1"/>
    <col min="12811" max="12811" width="18.7109375" bestFit="1" customWidth="1"/>
    <col min="13054" max="13054" width="13.28515625" bestFit="1" customWidth="1"/>
    <col min="13055" max="13056" width="0" hidden="1" customWidth="1"/>
    <col min="13057" max="13057" width="61.140625" bestFit="1" customWidth="1"/>
    <col min="13058" max="13058" width="15.42578125" bestFit="1" customWidth="1"/>
    <col min="13059" max="13059" width="9.7109375" bestFit="1" customWidth="1"/>
    <col min="13060" max="13060" width="9.28515625" bestFit="1" customWidth="1"/>
    <col min="13061" max="13061" width="12.85546875" bestFit="1" customWidth="1"/>
    <col min="13062" max="13062" width="13.140625" bestFit="1" customWidth="1"/>
    <col min="13063" max="13063" width="0" hidden="1" customWidth="1"/>
    <col min="13064" max="13064" width="31.7109375" bestFit="1" customWidth="1"/>
    <col min="13065" max="13065" width="104.85546875" bestFit="1" customWidth="1"/>
    <col min="13066" max="13066" width="18" bestFit="1" customWidth="1"/>
    <col min="13067" max="13067" width="18.7109375" bestFit="1" customWidth="1"/>
    <col min="13310" max="13310" width="13.28515625" bestFit="1" customWidth="1"/>
    <col min="13311" max="13312" width="0" hidden="1" customWidth="1"/>
    <col min="13313" max="13313" width="61.140625" bestFit="1" customWidth="1"/>
    <col min="13314" max="13314" width="15.42578125" bestFit="1" customWidth="1"/>
    <col min="13315" max="13315" width="9.7109375" bestFit="1" customWidth="1"/>
    <col min="13316" max="13316" width="9.28515625" bestFit="1" customWidth="1"/>
    <col min="13317" max="13317" width="12.85546875" bestFit="1" customWidth="1"/>
    <col min="13318" max="13318" width="13.140625" bestFit="1" customWidth="1"/>
    <col min="13319" max="13319" width="0" hidden="1" customWidth="1"/>
    <col min="13320" max="13320" width="31.7109375" bestFit="1" customWidth="1"/>
    <col min="13321" max="13321" width="104.85546875" bestFit="1" customWidth="1"/>
    <col min="13322" max="13322" width="18" bestFit="1" customWidth="1"/>
    <col min="13323" max="13323" width="18.7109375" bestFit="1" customWidth="1"/>
    <col min="13566" max="13566" width="13.28515625" bestFit="1" customWidth="1"/>
    <col min="13567" max="13568" width="0" hidden="1" customWidth="1"/>
    <col min="13569" max="13569" width="61.140625" bestFit="1" customWidth="1"/>
    <col min="13570" max="13570" width="15.42578125" bestFit="1" customWidth="1"/>
    <col min="13571" max="13571" width="9.7109375" bestFit="1" customWidth="1"/>
    <col min="13572" max="13572" width="9.28515625" bestFit="1" customWidth="1"/>
    <col min="13573" max="13573" width="12.85546875" bestFit="1" customWidth="1"/>
    <col min="13574" max="13574" width="13.140625" bestFit="1" customWidth="1"/>
    <col min="13575" max="13575" width="0" hidden="1" customWidth="1"/>
    <col min="13576" max="13576" width="31.7109375" bestFit="1" customWidth="1"/>
    <col min="13577" max="13577" width="104.85546875" bestFit="1" customWidth="1"/>
    <col min="13578" max="13578" width="18" bestFit="1" customWidth="1"/>
    <col min="13579" max="13579" width="18.7109375" bestFit="1" customWidth="1"/>
    <col min="13822" max="13822" width="13.28515625" bestFit="1" customWidth="1"/>
    <col min="13823" max="13824" width="0" hidden="1" customWidth="1"/>
    <col min="13825" max="13825" width="61.140625" bestFit="1" customWidth="1"/>
    <col min="13826" max="13826" width="15.42578125" bestFit="1" customWidth="1"/>
    <col min="13827" max="13827" width="9.7109375" bestFit="1" customWidth="1"/>
    <col min="13828" max="13828" width="9.28515625" bestFit="1" customWidth="1"/>
    <col min="13829" max="13829" width="12.85546875" bestFit="1" customWidth="1"/>
    <col min="13830" max="13830" width="13.140625" bestFit="1" customWidth="1"/>
    <col min="13831" max="13831" width="0" hidden="1" customWidth="1"/>
    <col min="13832" max="13832" width="31.7109375" bestFit="1" customWidth="1"/>
    <col min="13833" max="13833" width="104.85546875" bestFit="1" customWidth="1"/>
    <col min="13834" max="13834" width="18" bestFit="1" customWidth="1"/>
    <col min="13835" max="13835" width="18.7109375" bestFit="1" customWidth="1"/>
    <col min="14078" max="14078" width="13.28515625" bestFit="1" customWidth="1"/>
    <col min="14079" max="14080" width="0" hidden="1" customWidth="1"/>
    <col min="14081" max="14081" width="61.140625" bestFit="1" customWidth="1"/>
    <col min="14082" max="14082" width="15.42578125" bestFit="1" customWidth="1"/>
    <col min="14083" max="14083" width="9.7109375" bestFit="1" customWidth="1"/>
    <col min="14084" max="14084" width="9.28515625" bestFit="1" customWidth="1"/>
    <col min="14085" max="14085" width="12.85546875" bestFit="1" customWidth="1"/>
    <col min="14086" max="14086" width="13.140625" bestFit="1" customWidth="1"/>
    <col min="14087" max="14087" width="0" hidden="1" customWidth="1"/>
    <col min="14088" max="14088" width="31.7109375" bestFit="1" customWidth="1"/>
    <col min="14089" max="14089" width="104.85546875" bestFit="1" customWidth="1"/>
    <col min="14090" max="14090" width="18" bestFit="1" customWidth="1"/>
    <col min="14091" max="14091" width="18.7109375" bestFit="1" customWidth="1"/>
    <col min="14334" max="14334" width="13.28515625" bestFit="1" customWidth="1"/>
    <col min="14335" max="14336" width="0" hidden="1" customWidth="1"/>
    <col min="14337" max="14337" width="61.140625" bestFit="1" customWidth="1"/>
    <col min="14338" max="14338" width="15.42578125" bestFit="1" customWidth="1"/>
    <col min="14339" max="14339" width="9.7109375" bestFit="1" customWidth="1"/>
    <col min="14340" max="14340" width="9.28515625" bestFit="1" customWidth="1"/>
    <col min="14341" max="14341" width="12.85546875" bestFit="1" customWidth="1"/>
    <col min="14342" max="14342" width="13.140625" bestFit="1" customWidth="1"/>
    <col min="14343" max="14343" width="0" hidden="1" customWidth="1"/>
    <col min="14344" max="14344" width="31.7109375" bestFit="1" customWidth="1"/>
    <col min="14345" max="14345" width="104.85546875" bestFit="1" customWidth="1"/>
    <col min="14346" max="14346" width="18" bestFit="1" customWidth="1"/>
    <col min="14347" max="14347" width="18.7109375" bestFit="1" customWidth="1"/>
    <col min="14590" max="14590" width="13.28515625" bestFit="1" customWidth="1"/>
    <col min="14591" max="14592" width="0" hidden="1" customWidth="1"/>
    <col min="14593" max="14593" width="61.140625" bestFit="1" customWidth="1"/>
    <col min="14594" max="14594" width="15.42578125" bestFit="1" customWidth="1"/>
    <col min="14595" max="14595" width="9.7109375" bestFit="1" customWidth="1"/>
    <col min="14596" max="14596" width="9.28515625" bestFit="1" customWidth="1"/>
    <col min="14597" max="14597" width="12.85546875" bestFit="1" customWidth="1"/>
    <col min="14598" max="14598" width="13.140625" bestFit="1" customWidth="1"/>
    <col min="14599" max="14599" width="0" hidden="1" customWidth="1"/>
    <col min="14600" max="14600" width="31.7109375" bestFit="1" customWidth="1"/>
    <col min="14601" max="14601" width="104.85546875" bestFit="1" customWidth="1"/>
    <col min="14602" max="14602" width="18" bestFit="1" customWidth="1"/>
    <col min="14603" max="14603" width="18.7109375" bestFit="1" customWidth="1"/>
    <col min="14846" max="14846" width="13.28515625" bestFit="1" customWidth="1"/>
    <col min="14847" max="14848" width="0" hidden="1" customWidth="1"/>
    <col min="14849" max="14849" width="61.140625" bestFit="1" customWidth="1"/>
    <col min="14850" max="14850" width="15.42578125" bestFit="1" customWidth="1"/>
    <col min="14851" max="14851" width="9.7109375" bestFit="1" customWidth="1"/>
    <col min="14852" max="14852" width="9.28515625" bestFit="1" customWidth="1"/>
    <col min="14853" max="14853" width="12.85546875" bestFit="1" customWidth="1"/>
    <col min="14854" max="14854" width="13.140625" bestFit="1" customWidth="1"/>
    <col min="14855" max="14855" width="0" hidden="1" customWidth="1"/>
    <col min="14856" max="14856" width="31.7109375" bestFit="1" customWidth="1"/>
    <col min="14857" max="14857" width="104.85546875" bestFit="1" customWidth="1"/>
    <col min="14858" max="14858" width="18" bestFit="1" customWidth="1"/>
    <col min="14859" max="14859" width="18.7109375" bestFit="1" customWidth="1"/>
    <col min="15102" max="15102" width="13.28515625" bestFit="1" customWidth="1"/>
    <col min="15103" max="15104" width="0" hidden="1" customWidth="1"/>
    <col min="15105" max="15105" width="61.140625" bestFit="1" customWidth="1"/>
    <col min="15106" max="15106" width="15.42578125" bestFit="1" customWidth="1"/>
    <col min="15107" max="15107" width="9.7109375" bestFit="1" customWidth="1"/>
    <col min="15108" max="15108" width="9.28515625" bestFit="1" customWidth="1"/>
    <col min="15109" max="15109" width="12.85546875" bestFit="1" customWidth="1"/>
    <col min="15110" max="15110" width="13.140625" bestFit="1" customWidth="1"/>
    <col min="15111" max="15111" width="0" hidden="1" customWidth="1"/>
    <col min="15112" max="15112" width="31.7109375" bestFit="1" customWidth="1"/>
    <col min="15113" max="15113" width="104.85546875" bestFit="1" customWidth="1"/>
    <col min="15114" max="15114" width="18" bestFit="1" customWidth="1"/>
    <col min="15115" max="15115" width="18.7109375" bestFit="1" customWidth="1"/>
    <col min="15358" max="15358" width="13.28515625" bestFit="1" customWidth="1"/>
    <col min="15359" max="15360" width="0" hidden="1" customWidth="1"/>
    <col min="15361" max="15361" width="61.140625" bestFit="1" customWidth="1"/>
    <col min="15362" max="15362" width="15.42578125" bestFit="1" customWidth="1"/>
    <col min="15363" max="15363" width="9.7109375" bestFit="1" customWidth="1"/>
    <col min="15364" max="15364" width="9.28515625" bestFit="1" customWidth="1"/>
    <col min="15365" max="15365" width="12.85546875" bestFit="1" customWidth="1"/>
    <col min="15366" max="15366" width="13.140625" bestFit="1" customWidth="1"/>
    <col min="15367" max="15367" width="0" hidden="1" customWidth="1"/>
    <col min="15368" max="15368" width="31.7109375" bestFit="1" customWidth="1"/>
    <col min="15369" max="15369" width="104.85546875" bestFit="1" customWidth="1"/>
    <col min="15370" max="15370" width="18" bestFit="1" customWidth="1"/>
    <col min="15371" max="15371" width="18.7109375" bestFit="1" customWidth="1"/>
    <col min="15614" max="15614" width="13.28515625" bestFit="1" customWidth="1"/>
    <col min="15615" max="15616" width="0" hidden="1" customWidth="1"/>
    <col min="15617" max="15617" width="61.140625" bestFit="1" customWidth="1"/>
    <col min="15618" max="15618" width="15.42578125" bestFit="1" customWidth="1"/>
    <col min="15619" max="15619" width="9.7109375" bestFit="1" customWidth="1"/>
    <col min="15620" max="15620" width="9.28515625" bestFit="1" customWidth="1"/>
    <col min="15621" max="15621" width="12.85546875" bestFit="1" customWidth="1"/>
    <col min="15622" max="15622" width="13.140625" bestFit="1" customWidth="1"/>
    <col min="15623" max="15623" width="0" hidden="1" customWidth="1"/>
    <col min="15624" max="15624" width="31.7109375" bestFit="1" customWidth="1"/>
    <col min="15625" max="15625" width="104.85546875" bestFit="1" customWidth="1"/>
    <col min="15626" max="15626" width="18" bestFit="1" customWidth="1"/>
    <col min="15627" max="15627" width="18.7109375" bestFit="1" customWidth="1"/>
    <col min="15870" max="15870" width="13.28515625" bestFit="1" customWidth="1"/>
    <col min="15871" max="15872" width="0" hidden="1" customWidth="1"/>
    <col min="15873" max="15873" width="61.140625" bestFit="1" customWidth="1"/>
    <col min="15874" max="15874" width="15.42578125" bestFit="1" customWidth="1"/>
    <col min="15875" max="15875" width="9.7109375" bestFit="1" customWidth="1"/>
    <col min="15876" max="15876" width="9.28515625" bestFit="1" customWidth="1"/>
    <col min="15877" max="15877" width="12.85546875" bestFit="1" customWidth="1"/>
    <col min="15878" max="15878" width="13.140625" bestFit="1" customWidth="1"/>
    <col min="15879" max="15879" width="0" hidden="1" customWidth="1"/>
    <col min="15880" max="15880" width="31.7109375" bestFit="1" customWidth="1"/>
    <col min="15881" max="15881" width="104.85546875" bestFit="1" customWidth="1"/>
    <col min="15882" max="15882" width="18" bestFit="1" customWidth="1"/>
    <col min="15883" max="15883" width="18.7109375" bestFit="1" customWidth="1"/>
    <col min="16126" max="16126" width="13.28515625" bestFit="1" customWidth="1"/>
    <col min="16127" max="16128" width="0" hidden="1" customWidth="1"/>
    <col min="16129" max="16129" width="61.140625" bestFit="1" customWidth="1"/>
    <col min="16130" max="16130" width="15.42578125" bestFit="1" customWidth="1"/>
    <col min="16131" max="16131" width="9.7109375" bestFit="1" customWidth="1"/>
    <col min="16132" max="16132" width="9.28515625" bestFit="1" customWidth="1"/>
    <col min="16133" max="16133" width="12.85546875" bestFit="1" customWidth="1"/>
    <col min="16134" max="16134" width="13.140625" bestFit="1" customWidth="1"/>
    <col min="16135" max="16135" width="0" hidden="1" customWidth="1"/>
    <col min="16136" max="16136" width="31.7109375" bestFit="1" customWidth="1"/>
    <col min="16137" max="16137" width="104.85546875" bestFit="1" customWidth="1"/>
    <col min="16138" max="16138" width="18" bestFit="1" customWidth="1"/>
    <col min="16139" max="16139" width="18.7109375" bestFit="1" customWidth="1"/>
  </cols>
  <sheetData>
    <row r="1" spans="1:11" ht="12.75" customHeight="1">
      <c r="A1" s="19" t="s">
        <v>24</v>
      </c>
      <c r="B1" s="20" t="s">
        <v>25</v>
      </c>
      <c r="C1" s="20" t="s">
        <v>26</v>
      </c>
      <c r="D1" s="20" t="s">
        <v>27</v>
      </c>
      <c r="E1" s="20" t="s">
        <v>28</v>
      </c>
      <c r="F1" s="20" t="s">
        <v>29</v>
      </c>
      <c r="G1" s="20" t="s">
        <v>30</v>
      </c>
      <c r="H1" s="20" t="s">
        <v>31</v>
      </c>
      <c r="I1" s="20" t="s">
        <v>32</v>
      </c>
      <c r="J1" s="20" t="s">
        <v>33</v>
      </c>
      <c r="K1" s="20" t="s">
        <v>34</v>
      </c>
    </row>
    <row r="2" spans="1:11" ht="15.75" customHeight="1">
      <c r="A2" s="21"/>
      <c r="B2" s="21"/>
      <c r="C2" s="21" t="s">
        <v>35</v>
      </c>
      <c r="D2" s="21" t="s">
        <v>36</v>
      </c>
      <c r="E2" s="21" t="s">
        <v>37</v>
      </c>
      <c r="F2" s="22">
        <v>2864875</v>
      </c>
      <c r="G2" s="23">
        <v>45231</v>
      </c>
      <c r="H2" s="24">
        <v>163.24</v>
      </c>
      <c r="I2" s="25">
        <f>H2</f>
        <v>163.24</v>
      </c>
      <c r="J2" s="26" t="str">
        <f>VLOOKUP($K2,'[1]DE-PARA'!$A$1:$B$42,2,FALSE)</f>
        <v>HEAPA</v>
      </c>
      <c r="K2" s="21" t="s">
        <v>38</v>
      </c>
    </row>
    <row r="3" spans="1:11" ht="15.75" customHeight="1">
      <c r="A3" s="21"/>
      <c r="B3" s="21"/>
      <c r="C3" s="21" t="s">
        <v>39</v>
      </c>
      <c r="D3" s="21" t="s">
        <v>36</v>
      </c>
      <c r="E3" s="21" t="s">
        <v>40</v>
      </c>
      <c r="F3" s="22">
        <v>2864991</v>
      </c>
      <c r="G3" s="23">
        <v>45231</v>
      </c>
      <c r="H3" s="24">
        <v>242.53</v>
      </c>
      <c r="I3" s="25">
        <f>H3</f>
        <v>242.53</v>
      </c>
      <c r="J3" s="26" t="str">
        <f>VLOOKUP($K3,'[1]DE-PARA'!$A$1:$B$42,2,FALSE)</f>
        <v>HEMU</v>
      </c>
      <c r="K3" s="21" t="s">
        <v>41</v>
      </c>
    </row>
    <row r="4" spans="1:11" ht="15.75" customHeight="1">
      <c r="A4" s="21"/>
      <c r="B4" s="21"/>
      <c r="C4" s="21" t="s">
        <v>42</v>
      </c>
      <c r="D4" s="21" t="s">
        <v>36</v>
      </c>
      <c r="E4" s="21" t="s">
        <v>43</v>
      </c>
      <c r="F4" s="22">
        <v>2864987</v>
      </c>
      <c r="G4" s="23">
        <v>45231</v>
      </c>
      <c r="H4" s="24">
        <v>60.63</v>
      </c>
      <c r="I4" s="25">
        <f>H4</f>
        <v>60.63</v>
      </c>
      <c r="J4" s="26" t="str">
        <f>VLOOKUP($K4,'[1]DE-PARA'!$A$1:$B$42,2,FALSE)</f>
        <v>HEMNSL</v>
      </c>
      <c r="K4" s="21" t="s">
        <v>44</v>
      </c>
    </row>
    <row r="5" spans="1:11" ht="15.75" customHeight="1">
      <c r="A5" s="21" t="s">
        <v>145</v>
      </c>
      <c r="B5" s="21" t="s">
        <v>45</v>
      </c>
      <c r="C5" s="21" t="s">
        <v>46</v>
      </c>
      <c r="D5" s="21" t="s">
        <v>60</v>
      </c>
      <c r="E5" s="21" t="s">
        <v>61</v>
      </c>
      <c r="F5" s="22">
        <v>3313813</v>
      </c>
      <c r="G5" s="23">
        <v>45231</v>
      </c>
      <c r="H5" s="24">
        <v>466.4</v>
      </c>
      <c r="I5" s="25">
        <v>466.4</v>
      </c>
      <c r="J5" s="26" t="str">
        <f>VLOOKUP($K5,'[1]DE-PARA'!$A$1:$B$42,2,FALSE)</f>
        <v>Despesas Gerais</v>
      </c>
      <c r="K5" s="21" t="s">
        <v>62</v>
      </c>
    </row>
    <row r="6" spans="1:11" ht="15.75" customHeight="1">
      <c r="A6" s="21"/>
      <c r="B6" s="21" t="s">
        <v>45</v>
      </c>
      <c r="C6" s="21" t="s">
        <v>47</v>
      </c>
      <c r="D6" s="21" t="s">
        <v>36</v>
      </c>
      <c r="E6" s="21" t="s">
        <v>37</v>
      </c>
      <c r="F6" s="22">
        <v>2864154</v>
      </c>
      <c r="G6" s="23">
        <v>45236</v>
      </c>
      <c r="H6" s="24">
        <v>11794.52</v>
      </c>
      <c r="I6" s="25">
        <f>H6</f>
        <v>11794.52</v>
      </c>
      <c r="J6" s="26" t="str">
        <f>VLOOKUP($K6,'[1]DE-PARA'!$A$1:$B$42,2,FALSE)</f>
        <v>HEAPA</v>
      </c>
      <c r="K6" s="21" t="s">
        <v>38</v>
      </c>
    </row>
    <row r="7" spans="1:11" ht="15.75" customHeight="1">
      <c r="A7" s="21"/>
      <c r="B7" s="21" t="s">
        <v>49</v>
      </c>
      <c r="C7" s="21" t="s">
        <v>50</v>
      </c>
      <c r="D7" s="21" t="s">
        <v>36</v>
      </c>
      <c r="E7" s="21" t="s">
        <v>40</v>
      </c>
      <c r="F7" s="22">
        <v>2864129</v>
      </c>
      <c r="G7" s="23">
        <v>45236</v>
      </c>
      <c r="H7" s="24">
        <v>17523.29</v>
      </c>
      <c r="I7" s="25">
        <f>H7</f>
        <v>17523.29</v>
      </c>
      <c r="J7" s="26" t="str">
        <f>VLOOKUP($K7,'[1]DE-PARA'!$A$1:$B$42,2,FALSE)</f>
        <v>HEMU</v>
      </c>
      <c r="K7" s="21" t="s">
        <v>41</v>
      </c>
    </row>
    <row r="8" spans="1:11" ht="15.75" customHeight="1">
      <c r="A8" s="21"/>
      <c r="B8" s="21" t="s">
        <v>52</v>
      </c>
      <c r="C8" s="21" t="s">
        <v>50</v>
      </c>
      <c r="D8" s="21" t="s">
        <v>36</v>
      </c>
      <c r="E8" s="21" t="s">
        <v>43</v>
      </c>
      <c r="F8" s="22">
        <v>2864117</v>
      </c>
      <c r="G8" s="23">
        <v>45236</v>
      </c>
      <c r="H8" s="24">
        <v>4380.82</v>
      </c>
      <c r="I8" s="25">
        <f>H8</f>
        <v>4380.82</v>
      </c>
      <c r="J8" s="26" t="str">
        <f>VLOOKUP($K8,'[1]DE-PARA'!$A$1:$B$42,2,FALSE)</f>
        <v>HEMNSL</v>
      </c>
      <c r="K8" s="21" t="s">
        <v>44</v>
      </c>
    </row>
    <row r="9" spans="1:11" ht="15.75" customHeight="1">
      <c r="A9" s="21" t="s">
        <v>146</v>
      </c>
      <c r="B9" s="21" t="s">
        <v>54</v>
      </c>
      <c r="C9" s="21" t="s">
        <v>55</v>
      </c>
      <c r="D9" s="21" t="s">
        <v>55</v>
      </c>
      <c r="E9" s="21" t="s">
        <v>56</v>
      </c>
      <c r="F9" s="22">
        <v>2864150</v>
      </c>
      <c r="G9" s="23">
        <v>45236</v>
      </c>
      <c r="H9" s="24">
        <v>11704.28</v>
      </c>
      <c r="I9" s="25">
        <v>11704.28</v>
      </c>
      <c r="J9" s="26" t="str">
        <f>VLOOKUP($K9,'[1]DE-PARA'!$A$1:$B$42,2,FALSE)</f>
        <v>Rescisões Trabalhistas</v>
      </c>
      <c r="K9" s="21" t="s">
        <v>57</v>
      </c>
    </row>
    <row r="10" spans="1:11" ht="15.75" customHeight="1">
      <c r="A10" s="21" t="s">
        <v>147</v>
      </c>
      <c r="B10" s="21" t="s">
        <v>58</v>
      </c>
      <c r="C10" s="21" t="s">
        <v>55</v>
      </c>
      <c r="D10" s="21" t="s">
        <v>209</v>
      </c>
      <c r="E10" s="21" t="s">
        <v>212</v>
      </c>
      <c r="F10" s="22">
        <v>6119942</v>
      </c>
      <c r="G10" s="23">
        <v>45236</v>
      </c>
      <c r="H10" s="24">
        <v>4200</v>
      </c>
      <c r="I10" s="25">
        <v>3941.7</v>
      </c>
      <c r="J10" s="26" t="str">
        <f>VLOOKUP($K10,'[1]DE-PARA'!$A$1:$B$42,2,FALSE)</f>
        <v>Serviços</v>
      </c>
      <c r="K10" s="21" t="s">
        <v>89</v>
      </c>
    </row>
    <row r="11" spans="1:11" ht="15.75" customHeight="1">
      <c r="A11" s="21" t="s">
        <v>148</v>
      </c>
      <c r="B11" s="21"/>
      <c r="C11" s="21" t="s">
        <v>35</v>
      </c>
      <c r="D11" s="21" t="s">
        <v>50</v>
      </c>
      <c r="E11" s="21" t="s">
        <v>51</v>
      </c>
      <c r="F11" s="22">
        <v>6119895</v>
      </c>
      <c r="G11" s="23">
        <v>45236</v>
      </c>
      <c r="H11" s="24">
        <v>15</v>
      </c>
      <c r="I11" s="25">
        <v>15</v>
      </c>
      <c r="J11" s="26" t="str">
        <f>VLOOKUP($K11,'[1]DE-PARA'!$A$1:$B$42,2,FALSE)</f>
        <v>Serviços</v>
      </c>
      <c r="K11" s="21" t="s">
        <v>53</v>
      </c>
    </row>
    <row r="12" spans="1:11" ht="15.75" customHeight="1">
      <c r="A12" s="21" t="s">
        <v>149</v>
      </c>
      <c r="B12" s="21"/>
      <c r="C12" s="21" t="s">
        <v>39</v>
      </c>
      <c r="D12" s="21" t="s">
        <v>50</v>
      </c>
      <c r="E12" s="21" t="s">
        <v>51</v>
      </c>
      <c r="F12" s="22">
        <v>6119948</v>
      </c>
      <c r="G12" s="23">
        <v>45236</v>
      </c>
      <c r="H12" s="24">
        <v>1146.8800000000001</v>
      </c>
      <c r="I12" s="25">
        <v>1146.8800000000001</v>
      </c>
      <c r="J12" s="26" t="str">
        <f>VLOOKUP($K12,'[1]DE-PARA'!$A$1:$B$42,2,FALSE)</f>
        <v>Passagens e Hospedagens</v>
      </c>
      <c r="K12" s="21" t="s">
        <v>11</v>
      </c>
    </row>
    <row r="13" spans="1:11" ht="15.75" customHeight="1">
      <c r="A13" s="21" t="s">
        <v>150</v>
      </c>
      <c r="B13" s="21"/>
      <c r="C13" s="21" t="s">
        <v>42</v>
      </c>
      <c r="D13" s="21" t="s">
        <v>69</v>
      </c>
      <c r="E13" s="21" t="s">
        <v>70</v>
      </c>
      <c r="F13" s="22">
        <v>5665857</v>
      </c>
      <c r="G13" s="23">
        <v>45236</v>
      </c>
      <c r="H13" s="24">
        <v>16890.77</v>
      </c>
      <c r="I13" s="25">
        <v>16890.77</v>
      </c>
      <c r="J13" s="26" t="str">
        <f>VLOOKUP($K13,'[1]DE-PARA'!$A$1:$B$42,2,FALSE)</f>
        <v>Encargos sobre Folha de Pagamento</v>
      </c>
      <c r="K13" s="21" t="s">
        <v>71</v>
      </c>
    </row>
    <row r="14" spans="1:11" ht="15.75" customHeight="1">
      <c r="A14" s="21"/>
      <c r="B14" s="21" t="s">
        <v>52</v>
      </c>
      <c r="C14" s="21" t="s">
        <v>50</v>
      </c>
      <c r="D14" s="21" t="s">
        <v>36</v>
      </c>
      <c r="E14" s="21" t="s">
        <v>37</v>
      </c>
      <c r="F14" s="22">
        <v>2864244</v>
      </c>
      <c r="G14" s="23">
        <v>45237</v>
      </c>
      <c r="H14" s="24">
        <v>55366.15</v>
      </c>
      <c r="I14" s="25">
        <f>H14</f>
        <v>55366.15</v>
      </c>
      <c r="J14" s="26" t="str">
        <f>VLOOKUP($K14,'[1]DE-PARA'!$A$1:$B$42,2,FALSE)</f>
        <v>HEAPA</v>
      </c>
      <c r="K14" s="21" t="s">
        <v>38</v>
      </c>
    </row>
    <row r="15" spans="1:11" ht="15.75" customHeight="1">
      <c r="A15" s="21"/>
      <c r="B15" s="21" t="s">
        <v>49</v>
      </c>
      <c r="C15" s="21" t="s">
        <v>60</v>
      </c>
      <c r="D15" s="21" t="s">
        <v>36</v>
      </c>
      <c r="E15" s="21" t="s">
        <v>40</v>
      </c>
      <c r="F15" s="22">
        <v>2864970</v>
      </c>
      <c r="G15" s="23">
        <v>45237</v>
      </c>
      <c r="H15" s="24">
        <v>82258.28</v>
      </c>
      <c r="I15" s="25">
        <f>H15</f>
        <v>82258.28</v>
      </c>
      <c r="J15" s="26" t="str">
        <f>VLOOKUP($K15,'[1]DE-PARA'!$A$1:$B$42,2,FALSE)</f>
        <v>HEMU</v>
      </c>
      <c r="K15" s="21" t="s">
        <v>41</v>
      </c>
    </row>
    <row r="16" spans="1:11" ht="15.75" customHeight="1">
      <c r="A16" s="21"/>
      <c r="B16" s="21" t="s">
        <v>52</v>
      </c>
      <c r="C16" s="21" t="s">
        <v>63</v>
      </c>
      <c r="D16" s="21" t="s">
        <v>36</v>
      </c>
      <c r="E16" s="21" t="s">
        <v>43</v>
      </c>
      <c r="F16" s="22">
        <v>2864250</v>
      </c>
      <c r="G16" s="23">
        <v>45237</v>
      </c>
      <c r="H16" s="24">
        <v>20564.57</v>
      </c>
      <c r="I16" s="25">
        <f>H16</f>
        <v>20564.57</v>
      </c>
      <c r="J16" s="26" t="str">
        <f>VLOOKUP($K16,'[1]DE-PARA'!$A$1:$B$42,2,FALSE)</f>
        <v>HEMNSL</v>
      </c>
      <c r="K16" s="21" t="s">
        <v>44</v>
      </c>
    </row>
    <row r="17" spans="1:11" ht="15.75" customHeight="1">
      <c r="A17" s="21" t="s">
        <v>151</v>
      </c>
      <c r="B17" s="21"/>
      <c r="C17" s="21" t="s">
        <v>35</v>
      </c>
      <c r="D17" s="21" t="s">
        <v>55</v>
      </c>
      <c r="E17" s="21" t="s">
        <v>56</v>
      </c>
      <c r="F17" s="22">
        <v>2864542</v>
      </c>
      <c r="G17" s="23">
        <v>45237</v>
      </c>
      <c r="H17" s="24">
        <v>158189</v>
      </c>
      <c r="I17" s="25">
        <v>158189</v>
      </c>
      <c r="J17" s="26" t="str">
        <f>VLOOKUP($K17,'[1]DE-PARA'!$A$1:$B$42,2,FALSE)</f>
        <v>Pessoal</v>
      </c>
      <c r="K17" s="21" t="s">
        <v>73</v>
      </c>
    </row>
    <row r="18" spans="1:11" ht="15.75" customHeight="1">
      <c r="A18" s="21"/>
      <c r="B18" s="21"/>
      <c r="C18" s="21" t="s">
        <v>39</v>
      </c>
      <c r="D18" s="21" t="s">
        <v>36</v>
      </c>
      <c r="E18" s="21" t="s">
        <v>37</v>
      </c>
      <c r="F18" s="22">
        <v>2864972</v>
      </c>
      <c r="G18" s="23">
        <v>45238</v>
      </c>
      <c r="H18" s="24">
        <v>2438.5500000000002</v>
      </c>
      <c r="I18" s="25">
        <f>H18</f>
        <v>2438.5500000000002</v>
      </c>
      <c r="J18" s="26" t="str">
        <f>VLOOKUP($K18,'[1]DE-PARA'!$A$1:$B$42,2,FALSE)</f>
        <v>HEAPA</v>
      </c>
      <c r="K18" s="21" t="s">
        <v>38</v>
      </c>
    </row>
    <row r="19" spans="1:11" ht="15.75" customHeight="1">
      <c r="A19" s="21"/>
      <c r="B19" s="21"/>
      <c r="C19" s="21" t="s">
        <v>42</v>
      </c>
      <c r="D19" s="21" t="s">
        <v>36</v>
      </c>
      <c r="E19" s="21" t="s">
        <v>40</v>
      </c>
      <c r="F19" s="22">
        <v>2864961</v>
      </c>
      <c r="G19" s="23">
        <v>45238</v>
      </c>
      <c r="H19" s="24">
        <v>3622.99</v>
      </c>
      <c r="I19" s="25">
        <f>H19</f>
        <v>3622.99</v>
      </c>
      <c r="J19" s="26" t="str">
        <f>VLOOKUP($K19,'[1]DE-PARA'!$A$1:$B$42,2,FALSE)</f>
        <v>HEMU</v>
      </c>
      <c r="K19" s="21" t="s">
        <v>41</v>
      </c>
    </row>
    <row r="20" spans="1:11" ht="15.75" customHeight="1">
      <c r="A20" s="21"/>
      <c r="B20" s="21"/>
      <c r="C20" s="21" t="s">
        <v>35</v>
      </c>
      <c r="D20" s="21" t="s">
        <v>36</v>
      </c>
      <c r="E20" s="21" t="s">
        <v>43</v>
      </c>
      <c r="F20" s="22">
        <v>2864984</v>
      </c>
      <c r="G20" s="23">
        <v>45238</v>
      </c>
      <c r="H20" s="24">
        <v>905.75</v>
      </c>
      <c r="I20" s="25">
        <f>H20</f>
        <v>905.75</v>
      </c>
      <c r="J20" s="26" t="str">
        <f>VLOOKUP($K20,'[1]DE-PARA'!$A$1:$B$42,2,FALSE)</f>
        <v>HEMNSL</v>
      </c>
      <c r="K20" s="21" t="s">
        <v>44</v>
      </c>
    </row>
    <row r="21" spans="1:11" ht="15.75" customHeight="1">
      <c r="A21" s="21" t="s">
        <v>152</v>
      </c>
      <c r="B21" s="21"/>
      <c r="C21" s="21" t="s">
        <v>39</v>
      </c>
      <c r="D21" s="21" t="s">
        <v>55</v>
      </c>
      <c r="E21" s="21" t="s">
        <v>56</v>
      </c>
      <c r="F21" s="22">
        <v>2864994</v>
      </c>
      <c r="G21" s="23">
        <v>45238</v>
      </c>
      <c r="H21" s="24">
        <v>2468.7199999999998</v>
      </c>
      <c r="I21" s="25">
        <v>2468.7199999999998</v>
      </c>
      <c r="J21" s="26" t="str">
        <f>VLOOKUP($K21,'[1]DE-PARA'!$A$1:$B$42,2,FALSE)</f>
        <v>Rescisões Trabalhistas</v>
      </c>
      <c r="K21" s="21" t="s">
        <v>57</v>
      </c>
    </row>
    <row r="22" spans="1:11" ht="15.75" customHeight="1">
      <c r="A22" s="21" t="s">
        <v>153</v>
      </c>
      <c r="B22" s="21"/>
      <c r="C22" s="21" t="s">
        <v>42</v>
      </c>
      <c r="D22" s="21" t="s">
        <v>55</v>
      </c>
      <c r="E22" s="21" t="s">
        <v>56</v>
      </c>
      <c r="F22" s="22">
        <v>2864993</v>
      </c>
      <c r="G22" s="23">
        <v>45238</v>
      </c>
      <c r="H22" s="24">
        <v>4498.57</v>
      </c>
      <c r="I22" s="25">
        <v>4498.57</v>
      </c>
      <c r="J22" s="26" t="str">
        <f>VLOOKUP($K22,'[1]DE-PARA'!$A$1:$B$42,2,FALSE)</f>
        <v>Rescisões Trabalhistas</v>
      </c>
      <c r="K22" s="21" t="s">
        <v>57</v>
      </c>
    </row>
    <row r="23" spans="1:11" ht="15.75" customHeight="1">
      <c r="A23" s="21"/>
      <c r="B23" s="21" t="s">
        <v>52</v>
      </c>
      <c r="C23" s="21" t="s">
        <v>66</v>
      </c>
      <c r="D23" s="21" t="s">
        <v>36</v>
      </c>
      <c r="E23" s="21" t="s">
        <v>37</v>
      </c>
      <c r="F23" s="22">
        <v>2864748</v>
      </c>
      <c r="G23" s="23">
        <v>45240</v>
      </c>
      <c r="H23" s="24">
        <v>2712.29</v>
      </c>
      <c r="I23" s="25">
        <f>H23</f>
        <v>2712.29</v>
      </c>
      <c r="J23" s="26" t="str">
        <f>VLOOKUP($K23,'[1]DE-PARA'!$A$1:$B$42,2,FALSE)</f>
        <v>HEAPA</v>
      </c>
      <c r="K23" s="21" t="s">
        <v>38</v>
      </c>
    </row>
    <row r="24" spans="1:11" ht="15" customHeight="1">
      <c r="A24" s="21"/>
      <c r="B24" s="21" t="s">
        <v>68</v>
      </c>
      <c r="C24" s="21" t="s">
        <v>69</v>
      </c>
      <c r="D24" s="21" t="s">
        <v>36</v>
      </c>
      <c r="E24" s="21" t="s">
        <v>40</v>
      </c>
      <c r="F24" s="22">
        <v>2864800</v>
      </c>
      <c r="G24" s="23">
        <v>45240</v>
      </c>
      <c r="H24" s="24">
        <v>4029.69</v>
      </c>
      <c r="I24" s="25">
        <f>H24</f>
        <v>4029.69</v>
      </c>
      <c r="J24" s="26" t="str">
        <f>VLOOKUP($K24,'[1]DE-PARA'!$A$1:$B$42,2,FALSE)</f>
        <v>HEMU</v>
      </c>
      <c r="K24" s="21" t="s">
        <v>41</v>
      </c>
    </row>
    <row r="25" spans="1:11" ht="15.75" customHeight="1">
      <c r="A25" s="21"/>
      <c r="B25" s="21" t="s">
        <v>72</v>
      </c>
      <c r="C25" s="21" t="s">
        <v>55</v>
      </c>
      <c r="D25" s="21" t="s">
        <v>36</v>
      </c>
      <c r="E25" s="21" t="s">
        <v>43</v>
      </c>
      <c r="F25" s="22">
        <v>2864768</v>
      </c>
      <c r="G25" s="23">
        <v>45240</v>
      </c>
      <c r="H25" s="24">
        <v>1007.42</v>
      </c>
      <c r="I25" s="25">
        <f>H25</f>
        <v>1007.42</v>
      </c>
      <c r="J25" s="26" t="str">
        <f>VLOOKUP($K25,'[1]DE-PARA'!$A$1:$B$42,2,FALSE)</f>
        <v>HEMNSL</v>
      </c>
      <c r="K25" s="21" t="s">
        <v>44</v>
      </c>
    </row>
    <row r="26" spans="1:11" ht="15.75" customHeight="1">
      <c r="A26" s="21" t="s">
        <v>154</v>
      </c>
      <c r="B26" s="21"/>
      <c r="C26" s="21" t="s">
        <v>35</v>
      </c>
      <c r="D26" s="21" t="s">
        <v>82</v>
      </c>
      <c r="E26" s="21" t="s">
        <v>83</v>
      </c>
      <c r="F26" s="22">
        <v>60</v>
      </c>
      <c r="G26" s="23">
        <v>45240</v>
      </c>
      <c r="H26" s="24">
        <v>524.75</v>
      </c>
      <c r="I26" s="25">
        <v>524.75</v>
      </c>
      <c r="J26" s="26" t="str">
        <f>VLOOKUP($K26,'[1]DE-PARA'!$A$1:$B$42,2,FALSE)</f>
        <v>Aluguéis</v>
      </c>
      <c r="K26" s="21" t="s">
        <v>80</v>
      </c>
    </row>
    <row r="27" spans="1:11" ht="15.75" customHeight="1">
      <c r="A27" s="21" t="s">
        <v>155</v>
      </c>
      <c r="B27" s="21"/>
      <c r="C27" s="21" t="s">
        <v>39</v>
      </c>
      <c r="D27" s="21" t="s">
        <v>78</v>
      </c>
      <c r="E27" s="21" t="s">
        <v>79</v>
      </c>
      <c r="F27" s="22">
        <v>60</v>
      </c>
      <c r="G27" s="23">
        <v>45240</v>
      </c>
      <c r="H27" s="24">
        <v>5100</v>
      </c>
      <c r="I27" s="25">
        <v>4723.03</v>
      </c>
      <c r="J27" s="26" t="str">
        <f>VLOOKUP($K27,'[1]DE-PARA'!$A$1:$B$42,2,FALSE)</f>
        <v>Aluguéis</v>
      </c>
      <c r="K27" s="21" t="s">
        <v>80</v>
      </c>
    </row>
    <row r="28" spans="1:11" ht="15.75" customHeight="1">
      <c r="A28" s="21" t="s">
        <v>156</v>
      </c>
      <c r="B28" s="21"/>
      <c r="C28" s="21" t="s">
        <v>42</v>
      </c>
      <c r="D28" s="21" t="s">
        <v>105</v>
      </c>
      <c r="E28" s="21" t="s">
        <v>106</v>
      </c>
      <c r="F28" s="22">
        <v>1360334</v>
      </c>
      <c r="G28" s="23">
        <v>45240</v>
      </c>
      <c r="H28" s="24">
        <v>2501.62</v>
      </c>
      <c r="I28" s="25">
        <v>2501.62</v>
      </c>
      <c r="J28" s="26" t="str">
        <f>VLOOKUP($K28,'[1]DE-PARA'!$A$1:$B$42,2,FALSE)</f>
        <v>Serviços</v>
      </c>
      <c r="K28" s="21" t="s">
        <v>53</v>
      </c>
    </row>
    <row r="29" spans="1:11" ht="15.75" customHeight="1">
      <c r="A29" s="21" t="s">
        <v>157</v>
      </c>
      <c r="B29" s="21" t="s">
        <v>49</v>
      </c>
      <c r="C29" s="21" t="s">
        <v>74</v>
      </c>
      <c r="D29" s="21" t="s">
        <v>55</v>
      </c>
      <c r="E29" s="21" t="s">
        <v>56</v>
      </c>
      <c r="F29" s="22">
        <v>2864820</v>
      </c>
      <c r="G29" s="23">
        <v>45243</v>
      </c>
      <c r="H29" s="24">
        <v>1959.17</v>
      </c>
      <c r="I29" s="25">
        <v>1959.17</v>
      </c>
      <c r="J29" s="26" t="str">
        <f>VLOOKUP($K29,'[1]DE-PARA'!$A$1:$B$42,2,FALSE)</f>
        <v>Pessoal</v>
      </c>
      <c r="K29" s="21" t="s">
        <v>111</v>
      </c>
    </row>
    <row r="30" spans="1:11" ht="15.75" customHeight="1">
      <c r="A30" s="21" t="s">
        <v>158</v>
      </c>
      <c r="B30" s="21" t="s">
        <v>77</v>
      </c>
      <c r="C30" s="21" t="s">
        <v>78</v>
      </c>
      <c r="D30" s="21" t="s">
        <v>55</v>
      </c>
      <c r="E30" s="21" t="s">
        <v>56</v>
      </c>
      <c r="F30" s="22">
        <v>3001822</v>
      </c>
      <c r="G30" s="23">
        <v>45243</v>
      </c>
      <c r="H30" s="24">
        <v>343.8</v>
      </c>
      <c r="I30" s="25">
        <v>343.8</v>
      </c>
      <c r="J30" s="26" t="str">
        <f>VLOOKUP($K30,'[1]DE-PARA'!$A$1:$B$42,2,FALSE)</f>
        <v>Despesas Gerais</v>
      </c>
      <c r="K30" s="21" t="s">
        <v>104</v>
      </c>
    </row>
    <row r="31" spans="1:11" ht="15.75" customHeight="1">
      <c r="A31" s="21" t="s">
        <v>159</v>
      </c>
      <c r="B31" s="21" t="s">
        <v>49</v>
      </c>
      <c r="C31" s="21" t="s">
        <v>81</v>
      </c>
      <c r="D31" s="21" t="s">
        <v>210</v>
      </c>
      <c r="E31" s="21" t="s">
        <v>213</v>
      </c>
      <c r="F31" s="22">
        <v>2412665</v>
      </c>
      <c r="G31" s="23">
        <v>45243</v>
      </c>
      <c r="H31" s="24">
        <v>1190</v>
      </c>
      <c r="I31" s="25">
        <v>1190</v>
      </c>
      <c r="J31" s="26" t="str">
        <f>VLOOKUP($K31,'[1]DE-PARA'!$A$1:$B$42,2,FALSE)</f>
        <v>Materiais</v>
      </c>
      <c r="K31" s="21" t="s">
        <v>48</v>
      </c>
    </row>
    <row r="32" spans="1:11" ht="15.75" customHeight="1">
      <c r="A32" s="21"/>
      <c r="B32" s="21" t="s">
        <v>52</v>
      </c>
      <c r="C32" s="21" t="s">
        <v>84</v>
      </c>
      <c r="D32" s="21" t="s">
        <v>36</v>
      </c>
      <c r="E32" s="21" t="s">
        <v>37</v>
      </c>
      <c r="F32" s="22">
        <v>2864431</v>
      </c>
      <c r="G32" s="23">
        <v>45244</v>
      </c>
      <c r="H32" s="24">
        <v>110.29</v>
      </c>
      <c r="I32" s="25">
        <f t="shared" ref="I32:I38" si="0">H32</f>
        <v>110.29</v>
      </c>
      <c r="J32" s="26" t="str">
        <f>VLOOKUP($K32,'[1]DE-PARA'!$A$1:$B$42,2,FALSE)</f>
        <v>HEAPA</v>
      </c>
      <c r="K32" s="21" t="s">
        <v>38</v>
      </c>
    </row>
    <row r="33" spans="1:11" ht="15.75" customHeight="1">
      <c r="A33" s="21"/>
      <c r="B33" s="21" t="s">
        <v>52</v>
      </c>
      <c r="C33" s="21" t="s">
        <v>87</v>
      </c>
      <c r="D33" s="21" t="s">
        <v>36</v>
      </c>
      <c r="E33" s="21" t="s">
        <v>37</v>
      </c>
      <c r="F33" s="22">
        <v>2864432</v>
      </c>
      <c r="G33" s="23">
        <v>45244</v>
      </c>
      <c r="H33" s="24">
        <v>94240.07</v>
      </c>
      <c r="I33" s="25">
        <f t="shared" si="0"/>
        <v>94240.07</v>
      </c>
      <c r="J33" s="26" t="str">
        <f>VLOOKUP($K33,'[1]DE-PARA'!$A$1:$B$42,2,FALSE)</f>
        <v>HEAPA</v>
      </c>
      <c r="K33" s="21" t="s">
        <v>38</v>
      </c>
    </row>
    <row r="34" spans="1:11" ht="15.75" customHeight="1">
      <c r="A34" s="21"/>
      <c r="B34" s="21" t="s">
        <v>52</v>
      </c>
      <c r="C34" s="21" t="s">
        <v>90</v>
      </c>
      <c r="D34" s="21" t="s">
        <v>36</v>
      </c>
      <c r="E34" s="21" t="s">
        <v>40</v>
      </c>
      <c r="F34" s="22">
        <v>2864435</v>
      </c>
      <c r="G34" s="23">
        <v>45244</v>
      </c>
      <c r="H34" s="24">
        <v>140013.82</v>
      </c>
      <c r="I34" s="25">
        <f t="shared" si="0"/>
        <v>140013.82</v>
      </c>
      <c r="J34" s="26" t="str">
        <f>VLOOKUP($K34,'[1]DE-PARA'!$A$1:$B$42,2,FALSE)</f>
        <v>HEMU</v>
      </c>
      <c r="K34" s="21" t="s">
        <v>41</v>
      </c>
    </row>
    <row r="35" spans="1:11" ht="15.75" customHeight="1">
      <c r="A35" s="21"/>
      <c r="B35" s="21" t="s">
        <v>52</v>
      </c>
      <c r="C35" s="21" t="s">
        <v>92</v>
      </c>
      <c r="D35" s="21" t="s">
        <v>36</v>
      </c>
      <c r="E35" s="21" t="s">
        <v>40</v>
      </c>
      <c r="F35" s="22">
        <v>2864440</v>
      </c>
      <c r="G35" s="23">
        <v>45244</v>
      </c>
      <c r="H35" s="24">
        <v>163.85</v>
      </c>
      <c r="I35" s="25">
        <f t="shared" si="0"/>
        <v>163.85</v>
      </c>
      <c r="J35" s="26" t="str">
        <f>VLOOKUP($K35,'[1]DE-PARA'!$A$1:$B$42,2,FALSE)</f>
        <v>HEMU</v>
      </c>
      <c r="K35" s="21" t="s">
        <v>41</v>
      </c>
    </row>
    <row r="36" spans="1:11" ht="15.75" customHeight="1">
      <c r="A36" s="21"/>
      <c r="B36" s="21" t="s">
        <v>52</v>
      </c>
      <c r="C36" s="21" t="s">
        <v>94</v>
      </c>
      <c r="D36" s="21" t="s">
        <v>36</v>
      </c>
      <c r="E36" s="21" t="s">
        <v>43</v>
      </c>
      <c r="F36" s="22">
        <v>2864442</v>
      </c>
      <c r="G36" s="23">
        <v>45244</v>
      </c>
      <c r="H36" s="24">
        <v>40.96</v>
      </c>
      <c r="I36" s="25">
        <f t="shared" si="0"/>
        <v>40.96</v>
      </c>
      <c r="J36" s="26" t="str">
        <f>VLOOKUP($K36,'[1]DE-PARA'!$A$1:$B$42,2,FALSE)</f>
        <v>HEMNSL</v>
      </c>
      <c r="K36" s="21" t="s">
        <v>44</v>
      </c>
    </row>
    <row r="37" spans="1:11" ht="15.75" customHeight="1">
      <c r="A37" s="21"/>
      <c r="B37" s="21" t="s">
        <v>45</v>
      </c>
      <c r="C37" s="21" t="s">
        <v>95</v>
      </c>
      <c r="D37" s="21" t="s">
        <v>36</v>
      </c>
      <c r="E37" s="21" t="s">
        <v>43</v>
      </c>
      <c r="F37" s="22">
        <v>2864447</v>
      </c>
      <c r="G37" s="23">
        <v>45244</v>
      </c>
      <c r="H37" s="24">
        <v>35003.449999999997</v>
      </c>
      <c r="I37" s="25">
        <f t="shared" si="0"/>
        <v>35003.449999999997</v>
      </c>
      <c r="J37" s="26" t="str">
        <f>VLOOKUP($K37,'[1]DE-PARA'!$A$1:$B$42,2,FALSE)</f>
        <v>HEMNSL</v>
      </c>
      <c r="K37" s="21" t="s">
        <v>44</v>
      </c>
    </row>
    <row r="38" spans="1:11" ht="15.75" customHeight="1">
      <c r="A38" s="21"/>
      <c r="B38" s="21" t="s">
        <v>98</v>
      </c>
      <c r="C38" s="21" t="s">
        <v>99</v>
      </c>
      <c r="D38" s="21" t="s">
        <v>117</v>
      </c>
      <c r="E38" s="21" t="s">
        <v>118</v>
      </c>
      <c r="F38" s="22" t="s">
        <v>214</v>
      </c>
      <c r="G38" s="23">
        <v>45244</v>
      </c>
      <c r="H38" s="24">
        <v>315.09999999999991</v>
      </c>
      <c r="I38" s="25">
        <f t="shared" si="0"/>
        <v>315.09999999999991</v>
      </c>
      <c r="J38" s="26" t="str">
        <f>VLOOKUP($K38,'[1]DE-PARA'!$A$1:$B$42,2,FALSE)</f>
        <v>Outras Saídas</v>
      </c>
      <c r="K38" s="21" t="s">
        <v>119</v>
      </c>
    </row>
    <row r="39" spans="1:11" ht="15.75" customHeight="1">
      <c r="A39" s="21" t="s">
        <v>160</v>
      </c>
      <c r="B39" s="21" t="s">
        <v>100</v>
      </c>
      <c r="C39" s="21" t="s">
        <v>69</v>
      </c>
      <c r="D39" s="21" t="s">
        <v>138</v>
      </c>
      <c r="E39" s="21" t="s">
        <v>139</v>
      </c>
      <c r="F39" s="22">
        <v>3452984</v>
      </c>
      <c r="G39" s="23">
        <v>45244</v>
      </c>
      <c r="H39" s="24">
        <v>16000</v>
      </c>
      <c r="I39" s="25">
        <v>15016</v>
      </c>
      <c r="J39" s="26" t="str">
        <f>VLOOKUP($K39,'[1]DE-PARA'!$A$1:$B$42,2,FALSE)</f>
        <v>Serviços</v>
      </c>
      <c r="K39" s="21" t="s">
        <v>67</v>
      </c>
    </row>
    <row r="40" spans="1:11" ht="15.75" customHeight="1">
      <c r="A40" s="21" t="s">
        <v>161</v>
      </c>
      <c r="B40" s="21" t="s">
        <v>54</v>
      </c>
      <c r="C40" s="21" t="s">
        <v>55</v>
      </c>
      <c r="D40" s="21" t="s">
        <v>138</v>
      </c>
      <c r="E40" s="21" t="s">
        <v>139</v>
      </c>
      <c r="F40" s="22">
        <v>3453008</v>
      </c>
      <c r="G40" s="23">
        <v>45244</v>
      </c>
      <c r="H40" s="24">
        <v>16000</v>
      </c>
      <c r="I40" s="25">
        <v>15016</v>
      </c>
      <c r="J40" s="26" t="str">
        <f>VLOOKUP($K40,'[1]DE-PARA'!$A$1:$B$42,2,FALSE)</f>
        <v>Serviços</v>
      </c>
      <c r="K40" s="21" t="s">
        <v>67</v>
      </c>
    </row>
    <row r="41" spans="1:11" ht="15.75" customHeight="1">
      <c r="A41" s="21" t="s">
        <v>162</v>
      </c>
      <c r="B41" s="21" t="s">
        <v>45</v>
      </c>
      <c r="C41" s="21" t="s">
        <v>101</v>
      </c>
      <c r="D41" s="21" t="s">
        <v>95</v>
      </c>
      <c r="E41" s="21" t="s">
        <v>96</v>
      </c>
      <c r="F41" s="22">
        <v>5970010</v>
      </c>
      <c r="G41" s="23">
        <v>45244</v>
      </c>
      <c r="H41" s="24">
        <v>3220.98</v>
      </c>
      <c r="I41" s="25">
        <v>3220.98</v>
      </c>
      <c r="J41" s="26" t="str">
        <f>VLOOKUP($K41,'[1]DE-PARA'!$A$1:$B$42,2,FALSE)</f>
        <v>Concessionárias (água, luz e telefone)</v>
      </c>
      <c r="K41" s="21" t="s">
        <v>97</v>
      </c>
    </row>
    <row r="42" spans="1:11" ht="15.75" customHeight="1">
      <c r="A42" s="21" t="s">
        <v>163</v>
      </c>
      <c r="B42" s="21" t="s">
        <v>45</v>
      </c>
      <c r="C42" s="21" t="s">
        <v>102</v>
      </c>
      <c r="D42" s="21" t="s">
        <v>143</v>
      </c>
      <c r="E42" s="21" t="s">
        <v>144</v>
      </c>
      <c r="F42" s="22">
        <v>62</v>
      </c>
      <c r="G42" s="23">
        <v>45244</v>
      </c>
      <c r="H42" s="24">
        <v>950</v>
      </c>
      <c r="I42" s="25">
        <v>950</v>
      </c>
      <c r="J42" s="26" t="str">
        <f>VLOOKUP($K42,'[1]DE-PARA'!$A$1:$B$42,2,FALSE)</f>
        <v>Concessionárias (água, luz e telefone)</v>
      </c>
      <c r="K42" s="21" t="s">
        <v>76</v>
      </c>
    </row>
    <row r="43" spans="1:11" ht="15.75" customHeight="1">
      <c r="A43" s="21" t="s">
        <v>164</v>
      </c>
      <c r="B43" s="21" t="s">
        <v>103</v>
      </c>
      <c r="C43" s="21" t="s">
        <v>55</v>
      </c>
      <c r="D43" s="21" t="s">
        <v>132</v>
      </c>
      <c r="E43" s="21" t="s">
        <v>133</v>
      </c>
      <c r="F43" s="22">
        <v>3453044</v>
      </c>
      <c r="G43" s="23">
        <v>45244</v>
      </c>
      <c r="H43" s="24">
        <v>696</v>
      </c>
      <c r="I43" s="25">
        <v>696</v>
      </c>
      <c r="J43" s="26" t="str">
        <f>VLOOKUP($K43,'[1]DE-PARA'!$A$1:$B$42,2,FALSE)</f>
        <v>Serviços</v>
      </c>
      <c r="K43" s="21" t="s">
        <v>53</v>
      </c>
    </row>
    <row r="44" spans="1:11" ht="15.75" customHeight="1">
      <c r="A44" s="21" t="s">
        <v>165</v>
      </c>
      <c r="B44" s="21" t="s">
        <v>52</v>
      </c>
      <c r="C44" s="21" t="s">
        <v>105</v>
      </c>
      <c r="D44" s="21" t="s">
        <v>74</v>
      </c>
      <c r="E44" s="21" t="s">
        <v>75</v>
      </c>
      <c r="F44" s="22">
        <v>5963830</v>
      </c>
      <c r="G44" s="23">
        <v>45244</v>
      </c>
      <c r="H44" s="24">
        <v>226.22</v>
      </c>
      <c r="I44" s="25">
        <v>226.22</v>
      </c>
      <c r="J44" s="26" t="str">
        <f>VLOOKUP($K44,'[1]DE-PARA'!$A$1:$B$42,2,FALSE)</f>
        <v>Concessionárias (água, luz e telefone)</v>
      </c>
      <c r="K44" s="21" t="s">
        <v>76</v>
      </c>
    </row>
    <row r="45" spans="1:11" ht="15.75" customHeight="1">
      <c r="A45" s="21" t="s">
        <v>166</v>
      </c>
      <c r="B45" s="21"/>
      <c r="C45" s="21" t="s">
        <v>35</v>
      </c>
      <c r="D45" s="21" t="s">
        <v>90</v>
      </c>
      <c r="E45" s="21" t="s">
        <v>91</v>
      </c>
      <c r="F45" s="22">
        <v>3452894</v>
      </c>
      <c r="G45" s="23">
        <v>45244</v>
      </c>
      <c r="H45" s="24">
        <v>38500</v>
      </c>
      <c r="I45" s="25">
        <v>38500</v>
      </c>
      <c r="J45" s="26" t="str">
        <f>VLOOKUP($K45,'[1]DE-PARA'!$A$1:$B$42,2,FALSE)</f>
        <v>Serviços</v>
      </c>
      <c r="K45" s="21" t="s">
        <v>65</v>
      </c>
    </row>
    <row r="46" spans="1:11" ht="15.75" customHeight="1">
      <c r="A46" s="21" t="s">
        <v>167</v>
      </c>
      <c r="B46" s="21"/>
      <c r="C46" s="21" t="s">
        <v>39</v>
      </c>
      <c r="D46" s="21" t="s">
        <v>134</v>
      </c>
      <c r="E46" s="21" t="s">
        <v>135</v>
      </c>
      <c r="F46" s="22">
        <v>3453042</v>
      </c>
      <c r="G46" s="23">
        <v>45244</v>
      </c>
      <c r="H46" s="24">
        <v>1792.59</v>
      </c>
      <c r="I46" s="25">
        <v>1792.59</v>
      </c>
      <c r="J46" s="26" t="str">
        <f>VLOOKUP($K46,'[1]DE-PARA'!$A$1:$B$42,2,FALSE)</f>
        <v>Serviços</v>
      </c>
      <c r="K46" s="21" t="s">
        <v>53</v>
      </c>
    </row>
    <row r="47" spans="1:11" ht="15.75" customHeight="1">
      <c r="A47" s="21" t="s">
        <v>168</v>
      </c>
      <c r="B47" s="21"/>
      <c r="C47" s="21" t="s">
        <v>42</v>
      </c>
      <c r="D47" s="21" t="s">
        <v>87</v>
      </c>
      <c r="E47" s="21" t="s">
        <v>88</v>
      </c>
      <c r="F47" s="22">
        <v>3452988</v>
      </c>
      <c r="G47" s="23">
        <v>45244</v>
      </c>
      <c r="H47" s="24">
        <v>1800</v>
      </c>
      <c r="I47" s="25">
        <v>1800</v>
      </c>
      <c r="J47" s="26" t="str">
        <f>VLOOKUP($K47,'[1]DE-PARA'!$A$1:$B$42,2,FALSE)</f>
        <v>Serviços</v>
      </c>
      <c r="K47" s="21" t="s">
        <v>89</v>
      </c>
    </row>
    <row r="48" spans="1:11" ht="15.75" customHeight="1">
      <c r="A48" s="21" t="s">
        <v>169</v>
      </c>
      <c r="B48" s="21" t="s">
        <v>49</v>
      </c>
      <c r="C48" s="21" t="s">
        <v>107</v>
      </c>
      <c r="D48" s="21" t="s">
        <v>209</v>
      </c>
      <c r="E48" s="21" t="s">
        <v>212</v>
      </c>
      <c r="F48" s="22">
        <v>3452958</v>
      </c>
      <c r="G48" s="23">
        <v>45244</v>
      </c>
      <c r="H48" s="24">
        <v>4200</v>
      </c>
      <c r="I48" s="25">
        <v>3941.7</v>
      </c>
      <c r="J48" s="26" t="str">
        <f>VLOOKUP($K48,'[1]DE-PARA'!$A$1:$B$42,2,FALSE)</f>
        <v>Serviços</v>
      </c>
      <c r="K48" s="21" t="s">
        <v>89</v>
      </c>
    </row>
    <row r="49" spans="1:11" ht="15.75" customHeight="1">
      <c r="A49" s="21" t="s">
        <v>170</v>
      </c>
      <c r="B49" s="21" t="s">
        <v>110</v>
      </c>
      <c r="C49" s="21" t="s">
        <v>55</v>
      </c>
      <c r="D49" s="21" t="s">
        <v>85</v>
      </c>
      <c r="E49" s="21" t="s">
        <v>86</v>
      </c>
      <c r="F49" s="22">
        <v>3452952</v>
      </c>
      <c r="G49" s="23">
        <v>45244</v>
      </c>
      <c r="H49" s="24">
        <v>25000</v>
      </c>
      <c r="I49" s="25">
        <v>25000</v>
      </c>
      <c r="J49" s="26" t="str">
        <f>VLOOKUP($K49,'[1]DE-PARA'!$A$1:$B$42,2,FALSE)</f>
        <v>Serviços</v>
      </c>
      <c r="K49" s="21" t="s">
        <v>65</v>
      </c>
    </row>
    <row r="50" spans="1:11" ht="15.75" customHeight="1">
      <c r="A50" s="21" t="s">
        <v>171</v>
      </c>
      <c r="B50" s="21" t="s">
        <v>110</v>
      </c>
      <c r="C50" s="21" t="s">
        <v>55</v>
      </c>
      <c r="D50" s="21" t="s">
        <v>63</v>
      </c>
      <c r="E50" s="21" t="s">
        <v>64</v>
      </c>
      <c r="F50" s="22">
        <v>3453040</v>
      </c>
      <c r="G50" s="23">
        <v>45244</v>
      </c>
      <c r="H50" s="24">
        <v>37500</v>
      </c>
      <c r="I50" s="25">
        <v>37500</v>
      </c>
      <c r="J50" s="26" t="str">
        <f>VLOOKUP($K50,'[1]DE-PARA'!$A$1:$B$42,2,FALSE)</f>
        <v>Serviços</v>
      </c>
      <c r="K50" s="21" t="s">
        <v>65</v>
      </c>
    </row>
    <row r="51" spans="1:11" ht="15.75" customHeight="1">
      <c r="A51" s="21" t="s">
        <v>172</v>
      </c>
      <c r="B51" s="21"/>
      <c r="C51" s="21" t="s">
        <v>35</v>
      </c>
      <c r="D51" s="21" t="s">
        <v>107</v>
      </c>
      <c r="E51" s="21" t="s">
        <v>108</v>
      </c>
      <c r="F51" s="22">
        <v>61</v>
      </c>
      <c r="G51" s="23">
        <v>45244</v>
      </c>
      <c r="H51" s="24">
        <v>1851.91</v>
      </c>
      <c r="I51" s="25">
        <v>1851.91</v>
      </c>
      <c r="J51" s="26" t="str">
        <f>VLOOKUP($K51,'[1]DE-PARA'!$A$1:$B$42,2,FALSE)</f>
        <v>Pessoal</v>
      </c>
      <c r="K51" s="21" t="s">
        <v>109</v>
      </c>
    </row>
    <row r="52" spans="1:11" ht="15.75" customHeight="1">
      <c r="A52" s="21" t="s">
        <v>173</v>
      </c>
      <c r="B52" s="21"/>
      <c r="C52" s="21" t="s">
        <v>39</v>
      </c>
      <c r="D52" s="21" t="s">
        <v>136</v>
      </c>
      <c r="E52" s="21" t="s">
        <v>137</v>
      </c>
      <c r="F52" s="22">
        <v>3457532</v>
      </c>
      <c r="G52" s="23">
        <v>45244</v>
      </c>
      <c r="H52" s="24">
        <v>17000</v>
      </c>
      <c r="I52" s="25">
        <v>17000</v>
      </c>
      <c r="J52" s="26" t="str">
        <f>VLOOKUP($K52,'[1]DE-PARA'!$A$1:$B$42,2,FALSE)</f>
        <v>Serviços</v>
      </c>
      <c r="K52" s="21" t="s">
        <v>65</v>
      </c>
    </row>
    <row r="53" spans="1:11" ht="15.75" customHeight="1">
      <c r="A53" s="21" t="s">
        <v>174</v>
      </c>
      <c r="B53" s="21"/>
      <c r="C53" s="21" t="s">
        <v>42</v>
      </c>
      <c r="D53" s="21" t="s">
        <v>114</v>
      </c>
      <c r="E53" s="21" t="s">
        <v>115</v>
      </c>
      <c r="F53" s="22">
        <v>63</v>
      </c>
      <c r="G53" s="23">
        <v>45244</v>
      </c>
      <c r="H53" s="24">
        <v>67.5</v>
      </c>
      <c r="I53" s="25">
        <v>67.5</v>
      </c>
      <c r="J53" s="26" t="str">
        <f>VLOOKUP($K53,'[1]DE-PARA'!$A$1:$B$42,2,FALSE)</f>
        <v>Tributos, Taxas e Contribuições</v>
      </c>
      <c r="K53" s="21" t="s">
        <v>116</v>
      </c>
    </row>
    <row r="54" spans="1:11" ht="15.75" customHeight="1">
      <c r="A54" s="21" t="s">
        <v>175</v>
      </c>
      <c r="B54" s="21" t="s">
        <v>112</v>
      </c>
      <c r="C54" s="21" t="s">
        <v>113</v>
      </c>
      <c r="D54" s="21" t="s">
        <v>128</v>
      </c>
      <c r="E54" s="21" t="s">
        <v>129</v>
      </c>
      <c r="F54" s="22">
        <v>2864587</v>
      </c>
      <c r="G54" s="23">
        <v>45244</v>
      </c>
      <c r="H54" s="24">
        <v>18982.57</v>
      </c>
      <c r="I54" s="25">
        <v>18982.57</v>
      </c>
      <c r="J54" s="26" t="str">
        <f>VLOOKUP($K54,'[1]DE-PARA'!$A$1:$B$42,2,FALSE)</f>
        <v>Pessoal</v>
      </c>
      <c r="K54" s="21" t="s">
        <v>130</v>
      </c>
    </row>
    <row r="55" spans="1:11" ht="15.75" customHeight="1">
      <c r="A55" s="21" t="s">
        <v>176</v>
      </c>
      <c r="B55" s="21" t="s">
        <v>49</v>
      </c>
      <c r="C55" s="21" t="s">
        <v>107</v>
      </c>
      <c r="D55" s="21" t="s">
        <v>55</v>
      </c>
      <c r="E55" s="21" t="s">
        <v>56</v>
      </c>
      <c r="F55" s="22">
        <v>2864585</v>
      </c>
      <c r="G55" s="23">
        <v>45244</v>
      </c>
      <c r="H55" s="24">
        <v>84202.9</v>
      </c>
      <c r="I55" s="25">
        <v>84202.9</v>
      </c>
      <c r="J55" s="26" t="str">
        <f>VLOOKUP($K55,'[1]DE-PARA'!$A$1:$B$42,2,FALSE)</f>
        <v>Pessoal</v>
      </c>
      <c r="K55" s="21" t="s">
        <v>73</v>
      </c>
    </row>
    <row r="56" spans="1:11" ht="15.75" customHeight="1">
      <c r="A56" s="21"/>
      <c r="B56" s="21"/>
      <c r="C56" s="21" t="s">
        <v>35</v>
      </c>
      <c r="D56" s="21" t="s">
        <v>36</v>
      </c>
      <c r="E56" s="21" t="s">
        <v>37</v>
      </c>
      <c r="F56" s="22">
        <v>2864765</v>
      </c>
      <c r="G56" s="23">
        <v>45246</v>
      </c>
      <c r="H56" s="24">
        <v>8219.4</v>
      </c>
      <c r="I56" s="25">
        <f>H56</f>
        <v>8219.4</v>
      </c>
      <c r="J56" s="26" t="str">
        <f>VLOOKUP($K56,'[1]DE-PARA'!$A$1:$B$42,2,FALSE)</f>
        <v>HEAPA</v>
      </c>
      <c r="K56" s="21" t="s">
        <v>38</v>
      </c>
    </row>
    <row r="57" spans="1:11" ht="15.75" customHeight="1">
      <c r="A57" s="21"/>
      <c r="B57" s="21"/>
      <c r="C57" s="21" t="s">
        <v>39</v>
      </c>
      <c r="D57" s="21" t="s">
        <v>36</v>
      </c>
      <c r="E57" s="21" t="s">
        <v>40</v>
      </c>
      <c r="F57" s="22">
        <v>2864773</v>
      </c>
      <c r="G57" s="23">
        <v>45246</v>
      </c>
      <c r="H57" s="24">
        <v>12211</v>
      </c>
      <c r="I57" s="25">
        <f>H57</f>
        <v>12211</v>
      </c>
      <c r="J57" s="26" t="str">
        <f>VLOOKUP($K57,'[1]DE-PARA'!$A$1:$B$42,2,FALSE)</f>
        <v>HEMU</v>
      </c>
      <c r="K57" s="21" t="s">
        <v>41</v>
      </c>
    </row>
    <row r="58" spans="1:11" ht="15.75" customHeight="1">
      <c r="A58" s="21"/>
      <c r="B58" s="21"/>
      <c r="C58" s="21" t="s">
        <v>42</v>
      </c>
      <c r="D58" s="21" t="s">
        <v>36</v>
      </c>
      <c r="E58" s="21" t="s">
        <v>43</v>
      </c>
      <c r="F58" s="22">
        <v>2864790</v>
      </c>
      <c r="G58" s="23">
        <v>45246</v>
      </c>
      <c r="H58" s="24">
        <v>3052.95</v>
      </c>
      <c r="I58" s="25">
        <f>H58</f>
        <v>3052.95</v>
      </c>
      <c r="J58" s="26" t="str">
        <f>VLOOKUP($K58,'[1]DE-PARA'!$A$1:$B$42,2,FALSE)</f>
        <v>HEMNSL</v>
      </c>
      <c r="K58" s="21" t="s">
        <v>44</v>
      </c>
    </row>
    <row r="59" spans="1:11" ht="15.75" customHeight="1">
      <c r="A59" s="21" t="s">
        <v>177</v>
      </c>
      <c r="B59" s="21" t="s">
        <v>49</v>
      </c>
      <c r="C59" s="21" t="s">
        <v>50</v>
      </c>
      <c r="D59" s="21" t="s">
        <v>55</v>
      </c>
      <c r="E59" s="21" t="s">
        <v>56</v>
      </c>
      <c r="F59" s="22">
        <v>2864350</v>
      </c>
      <c r="G59" s="23">
        <v>45246</v>
      </c>
      <c r="H59" s="24">
        <v>6684.15</v>
      </c>
      <c r="I59" s="25">
        <v>6684.15</v>
      </c>
      <c r="J59" s="26" t="str">
        <f>VLOOKUP($K59,'[1]DE-PARA'!$A$1:$B$42,2,FALSE)</f>
        <v>Rescisões Trabalhistas</v>
      </c>
      <c r="K59" s="21" t="s">
        <v>57</v>
      </c>
    </row>
    <row r="60" spans="1:11" ht="15.75" customHeight="1">
      <c r="A60" s="21" t="s">
        <v>178</v>
      </c>
      <c r="B60" s="21"/>
      <c r="C60" s="21" t="s">
        <v>35</v>
      </c>
      <c r="D60" s="21" t="s">
        <v>121</v>
      </c>
      <c r="E60" s="21" t="s">
        <v>122</v>
      </c>
      <c r="F60" s="22">
        <v>2864656</v>
      </c>
      <c r="G60" s="23">
        <v>45246</v>
      </c>
      <c r="H60" s="24">
        <v>16800.05</v>
      </c>
      <c r="I60" s="25">
        <v>16800.05</v>
      </c>
      <c r="J60" s="26" t="str">
        <f>VLOOKUP($K60,'[1]DE-PARA'!$A$1:$B$42,2,FALSE)</f>
        <v>Pessoal</v>
      </c>
      <c r="K60" s="21" t="s">
        <v>126</v>
      </c>
    </row>
    <row r="61" spans="1:11" ht="15.75" customHeight="1">
      <c r="A61" s="21"/>
      <c r="B61" s="21"/>
      <c r="C61" s="21" t="s">
        <v>35</v>
      </c>
      <c r="D61" s="21" t="s">
        <v>36</v>
      </c>
      <c r="E61" s="21" t="s">
        <v>37</v>
      </c>
      <c r="F61" s="22">
        <v>2864511</v>
      </c>
      <c r="G61" s="23">
        <v>45250</v>
      </c>
      <c r="H61" s="24">
        <v>2498.54</v>
      </c>
      <c r="I61" s="25">
        <f>H61</f>
        <v>2498.54</v>
      </c>
      <c r="J61" s="26" t="str">
        <f>VLOOKUP($K61,'[1]DE-PARA'!$A$1:$B$42,2,FALSE)</f>
        <v>HEAPA</v>
      </c>
      <c r="K61" s="21" t="s">
        <v>38</v>
      </c>
    </row>
    <row r="62" spans="1:11" ht="15.75" customHeight="1">
      <c r="A62" s="21"/>
      <c r="B62" s="21"/>
      <c r="C62" s="21" t="s">
        <v>39</v>
      </c>
      <c r="D62" s="21" t="s">
        <v>36</v>
      </c>
      <c r="E62" s="21" t="s">
        <v>40</v>
      </c>
      <c r="F62" s="22">
        <v>2864683</v>
      </c>
      <c r="G62" s="23">
        <v>45250</v>
      </c>
      <c r="H62" s="24">
        <v>3712.12</v>
      </c>
      <c r="I62" s="25">
        <f>H62</f>
        <v>3712.12</v>
      </c>
      <c r="J62" s="26" t="str">
        <f>VLOOKUP($K62,'[1]DE-PARA'!$A$1:$B$42,2,FALSE)</f>
        <v>HEMU</v>
      </c>
      <c r="K62" s="21" t="s">
        <v>41</v>
      </c>
    </row>
    <row r="63" spans="1:11" ht="15.75" customHeight="1">
      <c r="A63" s="21"/>
      <c r="B63" s="21"/>
      <c r="C63" s="21" t="s">
        <v>39</v>
      </c>
      <c r="D63" s="21" t="s">
        <v>36</v>
      </c>
      <c r="E63" s="21" t="s">
        <v>43</v>
      </c>
      <c r="F63" s="22">
        <v>2864525</v>
      </c>
      <c r="G63" s="23">
        <v>45250</v>
      </c>
      <c r="H63" s="24">
        <v>928.03</v>
      </c>
      <c r="I63" s="25">
        <f>H63</f>
        <v>928.03</v>
      </c>
      <c r="J63" s="26" t="str">
        <f>VLOOKUP($K63,'[1]DE-PARA'!$A$1:$B$42,2,FALSE)</f>
        <v>HEMNSL</v>
      </c>
      <c r="K63" s="21" t="s">
        <v>44</v>
      </c>
    </row>
    <row r="64" spans="1:11" ht="15.75" customHeight="1">
      <c r="A64" s="21" t="s">
        <v>179</v>
      </c>
      <c r="B64" s="21"/>
      <c r="C64" s="21" t="s">
        <v>42</v>
      </c>
      <c r="D64" s="21" t="s">
        <v>121</v>
      </c>
      <c r="E64" s="21" t="s">
        <v>122</v>
      </c>
      <c r="F64" s="22">
        <v>5303927</v>
      </c>
      <c r="G64" s="23">
        <v>45250</v>
      </c>
      <c r="H64" s="24">
        <v>376.97</v>
      </c>
      <c r="I64" s="25">
        <v>376.97</v>
      </c>
      <c r="J64" s="26" t="str">
        <f>VLOOKUP($K64,'[1]DE-PARA'!$A$1:$B$42,2,FALSE)</f>
        <v>Aluguéis</v>
      </c>
      <c r="K64" s="21" t="s">
        <v>80</v>
      </c>
    </row>
    <row r="65" spans="1:11" ht="15.75" customHeight="1">
      <c r="A65" s="21" t="s">
        <v>180</v>
      </c>
      <c r="B65" s="21"/>
      <c r="C65" s="21" t="s">
        <v>42</v>
      </c>
      <c r="D65" s="21" t="s">
        <v>121</v>
      </c>
      <c r="E65" s="21" t="s">
        <v>122</v>
      </c>
      <c r="F65" s="22">
        <v>5303790</v>
      </c>
      <c r="G65" s="23">
        <v>45250</v>
      </c>
      <c r="H65" s="24">
        <v>89.25</v>
      </c>
      <c r="I65" s="25">
        <v>89.25</v>
      </c>
      <c r="J65" s="26" t="str">
        <f>VLOOKUP($K65,'[1]DE-PARA'!$A$1:$B$42,2,FALSE)</f>
        <v>Serviços</v>
      </c>
      <c r="K65" s="21" t="s">
        <v>65</v>
      </c>
    </row>
    <row r="66" spans="1:11" ht="15.75" customHeight="1">
      <c r="A66" s="21" t="s">
        <v>181</v>
      </c>
      <c r="B66" s="21"/>
      <c r="C66" s="21" t="s">
        <v>117</v>
      </c>
      <c r="D66" s="21" t="s">
        <v>121</v>
      </c>
      <c r="E66" s="21" t="s">
        <v>122</v>
      </c>
      <c r="F66" s="22">
        <v>5303790</v>
      </c>
      <c r="G66" s="23">
        <v>45250</v>
      </c>
      <c r="H66" s="24">
        <v>63</v>
      </c>
      <c r="I66" s="25">
        <v>63</v>
      </c>
      <c r="J66" s="26" t="str">
        <f>VLOOKUP($K66,'[1]DE-PARA'!$A$1:$B$42,2,FALSE)</f>
        <v>Serviços</v>
      </c>
      <c r="K66" s="21" t="s">
        <v>89</v>
      </c>
    </row>
    <row r="67" spans="1:11" ht="15.75" customHeight="1">
      <c r="A67" s="21" t="s">
        <v>182</v>
      </c>
      <c r="B67" s="21" t="s">
        <v>120</v>
      </c>
      <c r="C67" s="21" t="s">
        <v>121</v>
      </c>
      <c r="D67" s="21" t="s">
        <v>121</v>
      </c>
      <c r="E67" s="21" t="s">
        <v>122</v>
      </c>
      <c r="F67" s="22">
        <v>5303790</v>
      </c>
      <c r="G67" s="23">
        <v>45250</v>
      </c>
      <c r="H67" s="24">
        <v>240</v>
      </c>
      <c r="I67" s="25">
        <v>240</v>
      </c>
      <c r="J67" s="26" t="str">
        <f>VLOOKUP($K67,'[1]DE-PARA'!$A$1:$B$42,2,FALSE)</f>
        <v>Serviços</v>
      </c>
      <c r="K67" s="21" t="s">
        <v>67</v>
      </c>
    </row>
    <row r="68" spans="1:11" ht="15.75" customHeight="1">
      <c r="A68" s="21" t="s">
        <v>183</v>
      </c>
      <c r="B68" s="21" t="s">
        <v>123</v>
      </c>
      <c r="C68" s="21" t="s">
        <v>121</v>
      </c>
      <c r="D68" s="21" t="s">
        <v>121</v>
      </c>
      <c r="E68" s="21" t="s">
        <v>122</v>
      </c>
      <c r="F68" s="22">
        <v>5303790</v>
      </c>
      <c r="G68" s="23">
        <v>45250</v>
      </c>
      <c r="H68" s="24">
        <v>240</v>
      </c>
      <c r="I68" s="25">
        <v>240</v>
      </c>
      <c r="J68" s="26" t="str">
        <f>VLOOKUP($K68,'[1]DE-PARA'!$A$1:$B$42,2,FALSE)</f>
        <v>Serviços</v>
      </c>
      <c r="K68" s="21" t="s">
        <v>67</v>
      </c>
    </row>
    <row r="69" spans="1:11" ht="15.75" customHeight="1">
      <c r="A69" s="21" t="s">
        <v>184</v>
      </c>
      <c r="B69" s="21" t="s">
        <v>123</v>
      </c>
      <c r="C69" s="21" t="s">
        <v>121</v>
      </c>
      <c r="D69" s="21" t="s">
        <v>121</v>
      </c>
      <c r="E69" s="21" t="s">
        <v>122</v>
      </c>
      <c r="F69" s="22">
        <v>5303790</v>
      </c>
      <c r="G69" s="23">
        <v>45250</v>
      </c>
      <c r="H69" s="24">
        <v>240</v>
      </c>
      <c r="I69" s="25">
        <v>240</v>
      </c>
      <c r="J69" s="26" t="str">
        <f>VLOOKUP($K69,'[1]DE-PARA'!$A$1:$B$42,2,FALSE)</f>
        <v>Serviços</v>
      </c>
      <c r="K69" s="21" t="s">
        <v>67</v>
      </c>
    </row>
    <row r="70" spans="1:11" ht="15.75" customHeight="1">
      <c r="A70" s="21" t="s">
        <v>185</v>
      </c>
      <c r="B70" s="21" t="s">
        <v>124</v>
      </c>
      <c r="C70" s="21" t="s">
        <v>121</v>
      </c>
      <c r="D70" s="21" t="s">
        <v>121</v>
      </c>
      <c r="E70" s="21" t="s">
        <v>122</v>
      </c>
      <c r="F70" s="22">
        <v>5303790</v>
      </c>
      <c r="G70" s="23">
        <v>45250</v>
      </c>
      <c r="H70" s="24">
        <v>240</v>
      </c>
      <c r="I70" s="25">
        <v>240</v>
      </c>
      <c r="J70" s="26" t="str">
        <f>VLOOKUP($K70,'[1]DE-PARA'!$A$1:$B$42,2,FALSE)</f>
        <v>Serviços</v>
      </c>
      <c r="K70" s="21" t="s">
        <v>67</v>
      </c>
    </row>
    <row r="71" spans="1:11" ht="15.75" customHeight="1">
      <c r="A71" s="21" t="s">
        <v>186</v>
      </c>
      <c r="B71" s="21" t="s">
        <v>124</v>
      </c>
      <c r="C71" s="21" t="s">
        <v>121</v>
      </c>
      <c r="D71" s="21" t="s">
        <v>121</v>
      </c>
      <c r="E71" s="21" t="s">
        <v>122</v>
      </c>
      <c r="F71" s="22">
        <v>5303790</v>
      </c>
      <c r="G71" s="23">
        <v>45250</v>
      </c>
      <c r="H71" s="24">
        <v>240</v>
      </c>
      <c r="I71" s="25">
        <v>240</v>
      </c>
      <c r="J71" s="26" t="str">
        <f>VLOOKUP($K71,'[1]DE-PARA'!$A$1:$B$42,2,FALSE)</f>
        <v>Serviços</v>
      </c>
      <c r="K71" s="21" t="s">
        <v>67</v>
      </c>
    </row>
    <row r="72" spans="1:11" ht="15.75" customHeight="1">
      <c r="A72" s="21" t="s">
        <v>187</v>
      </c>
      <c r="B72" s="21" t="s">
        <v>125</v>
      </c>
      <c r="C72" s="21" t="s">
        <v>121</v>
      </c>
      <c r="D72" s="21" t="s">
        <v>121</v>
      </c>
      <c r="E72" s="21" t="s">
        <v>122</v>
      </c>
      <c r="F72" s="22">
        <v>5302972</v>
      </c>
      <c r="G72" s="23">
        <v>45250</v>
      </c>
      <c r="H72" s="24">
        <v>744</v>
      </c>
      <c r="I72" s="25">
        <v>744</v>
      </c>
      <c r="J72" s="26" t="str">
        <f>VLOOKUP($K72,'[1]DE-PARA'!$A$1:$B$42,2,FALSE)</f>
        <v>Serviços</v>
      </c>
      <c r="K72" s="21" t="s">
        <v>67</v>
      </c>
    </row>
    <row r="73" spans="1:11" ht="15.75" customHeight="1">
      <c r="A73" s="21" t="s">
        <v>188</v>
      </c>
      <c r="B73" s="21" t="s">
        <v>127</v>
      </c>
      <c r="C73" s="21" t="s">
        <v>128</v>
      </c>
      <c r="D73" s="21" t="s">
        <v>121</v>
      </c>
      <c r="E73" s="21" t="s">
        <v>122</v>
      </c>
      <c r="F73" s="22">
        <v>5302972</v>
      </c>
      <c r="G73" s="23">
        <v>45250</v>
      </c>
      <c r="H73" s="24">
        <v>276.68</v>
      </c>
      <c r="I73" s="25">
        <v>276.68</v>
      </c>
      <c r="J73" s="26" t="str">
        <f>VLOOKUP($K73,'[1]DE-PARA'!$A$1:$B$42,2,FALSE)</f>
        <v>Serviços</v>
      </c>
      <c r="K73" s="21" t="s">
        <v>65</v>
      </c>
    </row>
    <row r="74" spans="1:11" ht="15.75" customHeight="1">
      <c r="A74" s="21" t="s">
        <v>189</v>
      </c>
      <c r="B74" s="21" t="s">
        <v>131</v>
      </c>
      <c r="C74" s="21" t="s">
        <v>121</v>
      </c>
      <c r="D74" s="21" t="s">
        <v>69</v>
      </c>
      <c r="E74" s="21" t="s">
        <v>70</v>
      </c>
      <c r="F74" s="22">
        <v>5203549</v>
      </c>
      <c r="G74" s="23">
        <v>45250</v>
      </c>
      <c r="H74" s="24">
        <v>213.58</v>
      </c>
      <c r="I74" s="25">
        <v>213.58</v>
      </c>
      <c r="J74" s="26" t="str">
        <f>VLOOKUP($K74,'[1]DE-PARA'!$A$1:$B$42,2,FALSE)</f>
        <v>Rescisões Trabalhistas</v>
      </c>
      <c r="K74" s="21" t="s">
        <v>57</v>
      </c>
    </row>
    <row r="75" spans="1:11" ht="15.75" customHeight="1">
      <c r="A75" s="21" t="s">
        <v>190</v>
      </c>
      <c r="B75" s="21"/>
      <c r="C75" s="21" t="s">
        <v>35</v>
      </c>
      <c r="D75" s="21" t="s">
        <v>50</v>
      </c>
      <c r="E75" s="21" t="s">
        <v>51</v>
      </c>
      <c r="F75" s="22">
        <v>6533812</v>
      </c>
      <c r="G75" s="23">
        <v>45250</v>
      </c>
      <c r="H75" s="24">
        <v>604.79999999999995</v>
      </c>
      <c r="I75" s="25">
        <v>604.79999999999995</v>
      </c>
      <c r="J75" s="26" t="str">
        <f>VLOOKUP($K75,'[1]DE-PARA'!$A$1:$B$42,2,FALSE)</f>
        <v>Passagens e Hospedagens</v>
      </c>
      <c r="K75" s="21" t="s">
        <v>11</v>
      </c>
    </row>
    <row r="76" spans="1:11" ht="15.75" customHeight="1">
      <c r="A76" s="21" t="s">
        <v>191</v>
      </c>
      <c r="B76" s="21"/>
      <c r="C76" s="21" t="s">
        <v>39</v>
      </c>
      <c r="D76" s="21" t="s">
        <v>50</v>
      </c>
      <c r="E76" s="21" t="s">
        <v>51</v>
      </c>
      <c r="F76" s="22">
        <v>6533839</v>
      </c>
      <c r="G76" s="23">
        <v>45250</v>
      </c>
      <c r="H76" s="24">
        <v>15</v>
      </c>
      <c r="I76" s="25">
        <v>15</v>
      </c>
      <c r="J76" s="26" t="str">
        <f>VLOOKUP($K76,'[1]DE-PARA'!$A$1:$B$42,2,FALSE)</f>
        <v>Serviços</v>
      </c>
      <c r="K76" s="21" t="s">
        <v>53</v>
      </c>
    </row>
    <row r="77" spans="1:11" ht="15.75" customHeight="1">
      <c r="A77" s="21" t="s">
        <v>192</v>
      </c>
      <c r="B77" s="21"/>
      <c r="C77" s="21" t="s">
        <v>42</v>
      </c>
      <c r="D77" s="21" t="s">
        <v>55</v>
      </c>
      <c r="E77" s="21" t="s">
        <v>56</v>
      </c>
      <c r="F77" s="22">
        <v>2864522</v>
      </c>
      <c r="G77" s="23">
        <v>45250</v>
      </c>
      <c r="H77" s="24">
        <v>3555.41</v>
      </c>
      <c r="I77" s="25">
        <v>3555.41</v>
      </c>
      <c r="J77" s="26" t="str">
        <f>VLOOKUP($K77,'[1]DE-PARA'!$A$1:$B$42,2,FALSE)</f>
        <v>Rescisões Trabalhistas</v>
      </c>
      <c r="K77" s="21" t="s">
        <v>57</v>
      </c>
    </row>
    <row r="78" spans="1:11" ht="15.75" customHeight="1">
      <c r="A78" s="21"/>
      <c r="B78" s="21" t="s">
        <v>52</v>
      </c>
      <c r="C78" s="21" t="s">
        <v>132</v>
      </c>
      <c r="D78" s="21" t="s">
        <v>36</v>
      </c>
      <c r="E78" s="21" t="s">
        <v>37</v>
      </c>
      <c r="F78" s="22">
        <v>2864453</v>
      </c>
      <c r="G78" s="23">
        <v>45252</v>
      </c>
      <c r="H78" s="24">
        <v>524.83000000000004</v>
      </c>
      <c r="I78" s="25">
        <f>H78</f>
        <v>524.83000000000004</v>
      </c>
      <c r="J78" s="26" t="str">
        <f>VLOOKUP($K78,'[1]DE-PARA'!$A$1:$B$42,2,FALSE)</f>
        <v>HEAPA</v>
      </c>
      <c r="K78" s="21" t="s">
        <v>38</v>
      </c>
    </row>
    <row r="79" spans="1:11" ht="15.75" customHeight="1">
      <c r="A79" s="21"/>
      <c r="B79" s="21" t="s">
        <v>52</v>
      </c>
      <c r="C79" s="21" t="s">
        <v>134</v>
      </c>
      <c r="D79" s="21" t="s">
        <v>36</v>
      </c>
      <c r="E79" s="21" t="s">
        <v>40</v>
      </c>
      <c r="F79" s="22">
        <v>2864451</v>
      </c>
      <c r="G79" s="23">
        <v>45252</v>
      </c>
      <c r="H79" s="24">
        <v>779.7</v>
      </c>
      <c r="I79" s="25">
        <f>H79</f>
        <v>779.7</v>
      </c>
      <c r="J79" s="26" t="str">
        <f>VLOOKUP($K79,'[1]DE-PARA'!$A$1:$B$42,2,FALSE)</f>
        <v>HEMU</v>
      </c>
      <c r="K79" s="21" t="s">
        <v>41</v>
      </c>
    </row>
    <row r="80" spans="1:11" ht="15.75" customHeight="1">
      <c r="A80" s="21"/>
      <c r="B80" s="21" t="s">
        <v>52</v>
      </c>
      <c r="C80" s="21" t="s">
        <v>132</v>
      </c>
      <c r="D80" s="21" t="s">
        <v>36</v>
      </c>
      <c r="E80" s="21" t="s">
        <v>43</v>
      </c>
      <c r="F80" s="22">
        <v>2864456</v>
      </c>
      <c r="G80" s="23">
        <v>45252</v>
      </c>
      <c r="H80" s="24">
        <v>194.94</v>
      </c>
      <c r="I80" s="25">
        <f>H80</f>
        <v>194.94</v>
      </c>
      <c r="J80" s="26" t="str">
        <f>VLOOKUP($K80,'[1]DE-PARA'!$A$1:$B$42,2,FALSE)</f>
        <v>HEMNSL</v>
      </c>
      <c r="K80" s="21" t="s">
        <v>44</v>
      </c>
    </row>
    <row r="81" spans="1:11" ht="15.75" customHeight="1">
      <c r="A81" s="21" t="s">
        <v>193</v>
      </c>
      <c r="B81" s="21" t="s">
        <v>52</v>
      </c>
      <c r="C81" s="21" t="s">
        <v>136</v>
      </c>
      <c r="D81" s="21" t="s">
        <v>50</v>
      </c>
      <c r="E81" s="21" t="s">
        <v>51</v>
      </c>
      <c r="F81" s="22">
        <v>8162246</v>
      </c>
      <c r="G81" s="23">
        <v>45252</v>
      </c>
      <c r="H81" s="24">
        <v>1484.5</v>
      </c>
      <c r="I81" s="25">
        <v>1484.5</v>
      </c>
      <c r="J81" s="26" t="str">
        <f>VLOOKUP($K81,'[1]DE-PARA'!$A$1:$B$42,2,FALSE)</f>
        <v>Passagens e Hospedagens</v>
      </c>
      <c r="K81" s="21" t="s">
        <v>11</v>
      </c>
    </row>
    <row r="82" spans="1:11" ht="15.75" customHeight="1">
      <c r="A82" s="21" t="s">
        <v>194</v>
      </c>
      <c r="B82" s="21" t="s">
        <v>52</v>
      </c>
      <c r="C82" s="21" t="s">
        <v>138</v>
      </c>
      <c r="D82" s="21" t="s">
        <v>50</v>
      </c>
      <c r="E82" s="21" t="s">
        <v>51</v>
      </c>
      <c r="F82" s="22">
        <v>8162243</v>
      </c>
      <c r="G82" s="23">
        <v>45252</v>
      </c>
      <c r="H82" s="24">
        <v>15</v>
      </c>
      <c r="I82" s="25">
        <v>15</v>
      </c>
      <c r="J82" s="26" t="str">
        <f>VLOOKUP($K82,'[1]DE-PARA'!$A$1:$B$42,2,FALSE)</f>
        <v>Serviços</v>
      </c>
      <c r="K82" s="21" t="s">
        <v>53</v>
      </c>
    </row>
    <row r="83" spans="1:11" ht="15.75" customHeight="1">
      <c r="A83" s="21" t="s">
        <v>195</v>
      </c>
      <c r="B83" s="21"/>
      <c r="C83" s="21" t="s">
        <v>35</v>
      </c>
      <c r="D83" s="21" t="s">
        <v>55</v>
      </c>
      <c r="E83" s="21" t="s">
        <v>56</v>
      </c>
      <c r="F83" s="22">
        <v>1437593</v>
      </c>
      <c r="G83" s="23">
        <v>45254</v>
      </c>
      <c r="H83" s="24">
        <v>282.86</v>
      </c>
      <c r="I83" s="25">
        <v>282.86</v>
      </c>
      <c r="J83" s="26" t="str">
        <f>VLOOKUP($K83,'[1]DE-PARA'!$A$1:$B$42,2,FALSE)</f>
        <v>Despesas com Viagens</v>
      </c>
      <c r="K83" s="21" t="s">
        <v>59</v>
      </c>
    </row>
    <row r="84" spans="1:11" ht="15.75" customHeight="1">
      <c r="A84" s="21"/>
      <c r="B84" s="21"/>
      <c r="C84" s="21" t="s">
        <v>39</v>
      </c>
      <c r="D84" s="21" t="s">
        <v>36</v>
      </c>
      <c r="E84" s="21" t="s">
        <v>37</v>
      </c>
      <c r="F84" s="22">
        <v>2864549</v>
      </c>
      <c r="G84" s="23">
        <v>45258</v>
      </c>
      <c r="H84" s="24">
        <v>17919.75</v>
      </c>
      <c r="I84" s="25">
        <f>H84</f>
        <v>17919.75</v>
      </c>
      <c r="J84" s="26" t="str">
        <f>VLOOKUP($K84,'[1]DE-PARA'!$A$1:$B$42,2,FALSE)</f>
        <v>HEAPA</v>
      </c>
      <c r="K84" s="21" t="s">
        <v>38</v>
      </c>
    </row>
    <row r="85" spans="1:11" ht="15.75" customHeight="1">
      <c r="A85" s="21"/>
      <c r="B85" s="21"/>
      <c r="C85" s="21" t="s">
        <v>42</v>
      </c>
      <c r="D85" s="21" t="s">
        <v>36</v>
      </c>
      <c r="E85" s="21" t="s">
        <v>40</v>
      </c>
      <c r="F85" s="22">
        <v>2864771</v>
      </c>
      <c r="G85" s="23">
        <v>45258</v>
      </c>
      <c r="H85" s="24">
        <v>26623.63</v>
      </c>
      <c r="I85" s="25">
        <f>H85</f>
        <v>26623.63</v>
      </c>
      <c r="J85" s="26" t="str">
        <f>VLOOKUP($K85,'[1]DE-PARA'!$A$1:$B$42,2,FALSE)</f>
        <v>HEMU</v>
      </c>
      <c r="K85" s="21" t="s">
        <v>41</v>
      </c>
    </row>
    <row r="86" spans="1:11" ht="15.75" customHeight="1">
      <c r="A86" s="21"/>
      <c r="B86" s="21" t="s">
        <v>110</v>
      </c>
      <c r="C86" s="21" t="s">
        <v>55</v>
      </c>
      <c r="D86" s="21" t="s">
        <v>36</v>
      </c>
      <c r="E86" s="21" t="s">
        <v>43</v>
      </c>
      <c r="F86" s="22">
        <v>2864902</v>
      </c>
      <c r="G86" s="23">
        <v>45258</v>
      </c>
      <c r="H86" s="24">
        <v>6655</v>
      </c>
      <c r="I86" s="25">
        <f>H86</f>
        <v>6655</v>
      </c>
      <c r="J86" s="26" t="str">
        <f>VLOOKUP($K86,'[1]DE-PARA'!$A$1:$B$42,2,FALSE)</f>
        <v>HEMNSL</v>
      </c>
      <c r="K86" s="21" t="s">
        <v>44</v>
      </c>
    </row>
    <row r="87" spans="1:11" ht="15.75" customHeight="1">
      <c r="A87" s="21" t="s">
        <v>196</v>
      </c>
      <c r="B87" s="21" t="s">
        <v>110</v>
      </c>
      <c r="C87" s="21" t="s">
        <v>55</v>
      </c>
      <c r="D87" s="21" t="s">
        <v>55</v>
      </c>
      <c r="E87" s="21" t="s">
        <v>56</v>
      </c>
      <c r="F87" s="22">
        <v>2864937</v>
      </c>
      <c r="G87" s="23">
        <v>45258</v>
      </c>
      <c r="H87" s="24">
        <v>1925.28</v>
      </c>
      <c r="I87" s="25">
        <v>1925.28</v>
      </c>
      <c r="J87" s="26" t="str">
        <f>VLOOKUP($K87,'[1]DE-PARA'!$A$1:$B$42,2,FALSE)</f>
        <v>Pessoal</v>
      </c>
      <c r="K87" s="21" t="s">
        <v>111</v>
      </c>
    </row>
    <row r="88" spans="1:11" ht="15.75" customHeight="1">
      <c r="A88" s="21" t="s">
        <v>197</v>
      </c>
      <c r="B88" s="21"/>
      <c r="C88" s="21" t="s">
        <v>35</v>
      </c>
      <c r="D88" s="21" t="s">
        <v>55</v>
      </c>
      <c r="E88" s="21" t="s">
        <v>56</v>
      </c>
      <c r="F88" s="22">
        <v>2864942</v>
      </c>
      <c r="G88" s="23">
        <v>45258</v>
      </c>
      <c r="H88" s="24">
        <v>1448.91</v>
      </c>
      <c r="I88" s="25">
        <v>1448.91</v>
      </c>
      <c r="J88" s="26" t="str">
        <f>VLOOKUP($K88,'[1]DE-PARA'!$A$1:$B$42,2,FALSE)</f>
        <v>Pessoal</v>
      </c>
      <c r="K88" s="21" t="s">
        <v>111</v>
      </c>
    </row>
    <row r="89" spans="1:11" ht="15.75" customHeight="1">
      <c r="A89" s="21" t="s">
        <v>198</v>
      </c>
      <c r="B89" s="21"/>
      <c r="C89" s="21" t="s">
        <v>39</v>
      </c>
      <c r="D89" s="21" t="s">
        <v>141</v>
      </c>
      <c r="E89" s="21" t="s">
        <v>142</v>
      </c>
      <c r="F89" s="22">
        <v>3662737</v>
      </c>
      <c r="G89" s="23">
        <v>45258</v>
      </c>
      <c r="H89" s="24">
        <v>5950</v>
      </c>
      <c r="I89" s="25">
        <v>5584.07</v>
      </c>
      <c r="J89" s="26" t="str">
        <f>VLOOKUP($K89,'[1]DE-PARA'!$A$1:$B$42,2,FALSE)</f>
        <v>Serviços</v>
      </c>
      <c r="K89" s="21" t="s">
        <v>65</v>
      </c>
    </row>
    <row r="90" spans="1:11" ht="15.75" customHeight="1">
      <c r="A90" s="21" t="s">
        <v>199</v>
      </c>
      <c r="B90" s="21"/>
      <c r="C90" s="21" t="s">
        <v>42</v>
      </c>
      <c r="D90" s="21" t="s">
        <v>50</v>
      </c>
      <c r="E90" s="21" t="s">
        <v>51</v>
      </c>
      <c r="F90" s="22">
        <v>2407253</v>
      </c>
      <c r="G90" s="23">
        <v>45258</v>
      </c>
      <c r="H90" s="24">
        <v>30</v>
      </c>
      <c r="I90" s="25">
        <v>30</v>
      </c>
      <c r="J90" s="26" t="str">
        <f>VLOOKUP($K90,'[1]DE-PARA'!$A$1:$B$42,2,FALSE)</f>
        <v>Serviços</v>
      </c>
      <c r="K90" s="21" t="s">
        <v>53</v>
      </c>
    </row>
    <row r="91" spans="1:11" ht="15.75" customHeight="1">
      <c r="A91" s="21" t="s">
        <v>200</v>
      </c>
      <c r="B91" s="21" t="s">
        <v>49</v>
      </c>
      <c r="C91" s="21" t="s">
        <v>107</v>
      </c>
      <c r="D91" s="21" t="s">
        <v>50</v>
      </c>
      <c r="E91" s="21" t="s">
        <v>51</v>
      </c>
      <c r="F91" s="22">
        <v>2407214</v>
      </c>
      <c r="G91" s="23">
        <v>45258</v>
      </c>
      <c r="H91" s="24">
        <v>1580.36</v>
      </c>
      <c r="I91" s="25">
        <v>1580.36</v>
      </c>
      <c r="J91" s="26" t="str">
        <f>VLOOKUP($K91,'[1]DE-PARA'!$A$1:$B$42,2,FALSE)</f>
        <v>Passagens e Hospedagens</v>
      </c>
      <c r="K91" s="21" t="s">
        <v>11</v>
      </c>
    </row>
    <row r="92" spans="1:11" ht="15.75" customHeight="1">
      <c r="A92" s="21" t="s">
        <v>201</v>
      </c>
      <c r="B92" s="21" t="s">
        <v>45</v>
      </c>
      <c r="C92" s="21" t="s">
        <v>140</v>
      </c>
      <c r="D92" s="21" t="s">
        <v>143</v>
      </c>
      <c r="E92" s="21" t="s">
        <v>144</v>
      </c>
      <c r="F92" s="22">
        <v>64</v>
      </c>
      <c r="G92" s="23">
        <v>45258</v>
      </c>
      <c r="H92" s="24">
        <v>298</v>
      </c>
      <c r="I92" s="25">
        <v>298</v>
      </c>
      <c r="J92" s="26" t="str">
        <f>VLOOKUP($K92,'[1]DE-PARA'!$A$1:$B$42,2,FALSE)</f>
        <v>Concessionárias (água, luz e telefone)</v>
      </c>
      <c r="K92" s="21" t="s">
        <v>76</v>
      </c>
    </row>
    <row r="93" spans="1:11" ht="15.75" customHeight="1">
      <c r="A93" s="21" t="s">
        <v>202</v>
      </c>
      <c r="B93" s="21" t="s">
        <v>45</v>
      </c>
      <c r="C93" s="21" t="s">
        <v>140</v>
      </c>
      <c r="D93" s="21" t="s">
        <v>143</v>
      </c>
      <c r="E93" s="21" t="s">
        <v>144</v>
      </c>
      <c r="F93" s="22">
        <v>65</v>
      </c>
      <c r="G93" s="23">
        <v>45258</v>
      </c>
      <c r="H93" s="24">
        <v>166.33</v>
      </c>
      <c r="I93" s="25">
        <v>166.33</v>
      </c>
      <c r="J93" s="26" t="str">
        <f>VLOOKUP($K93,'[1]DE-PARA'!$A$1:$B$42,2,FALSE)</f>
        <v>Concessionárias (água, luz e telefone)</v>
      </c>
      <c r="K93" s="21" t="s">
        <v>76</v>
      </c>
    </row>
    <row r="94" spans="1:11" ht="15.75" customHeight="1">
      <c r="A94" s="21" t="s">
        <v>203</v>
      </c>
      <c r="B94" s="21" t="s">
        <v>45</v>
      </c>
      <c r="C94" s="21" t="s">
        <v>46</v>
      </c>
      <c r="D94" s="21" t="s">
        <v>143</v>
      </c>
      <c r="E94" s="21" t="s">
        <v>144</v>
      </c>
      <c r="F94" s="22">
        <v>66</v>
      </c>
      <c r="G94" s="23">
        <v>45258</v>
      </c>
      <c r="H94" s="24">
        <v>166.33</v>
      </c>
      <c r="I94" s="25">
        <v>166.33</v>
      </c>
      <c r="J94" s="26" t="str">
        <f>VLOOKUP($K94,'[1]DE-PARA'!$A$1:$B$42,2,FALSE)</f>
        <v>Concessionárias (água, luz e telefone)</v>
      </c>
      <c r="K94" s="21" t="s">
        <v>76</v>
      </c>
    </row>
    <row r="95" spans="1:11" ht="15.75" customHeight="1">
      <c r="A95" s="21" t="s">
        <v>204</v>
      </c>
      <c r="B95" s="21"/>
      <c r="C95" s="21" t="s">
        <v>35</v>
      </c>
      <c r="D95" s="21" t="s">
        <v>92</v>
      </c>
      <c r="E95" s="21" t="s">
        <v>93</v>
      </c>
      <c r="F95" s="22">
        <v>3646954</v>
      </c>
      <c r="G95" s="23">
        <v>45258</v>
      </c>
      <c r="H95" s="24">
        <v>40000</v>
      </c>
      <c r="I95" s="25">
        <v>40000</v>
      </c>
      <c r="J95" s="26" t="str">
        <f>VLOOKUP($K95,'[1]DE-PARA'!$A$1:$B$42,2,FALSE)</f>
        <v>Serviços</v>
      </c>
      <c r="K95" s="21" t="s">
        <v>65</v>
      </c>
    </row>
    <row r="96" spans="1:11" ht="15.75" customHeight="1">
      <c r="A96" s="21"/>
      <c r="B96" s="21"/>
      <c r="C96" s="21" t="s">
        <v>39</v>
      </c>
      <c r="D96" s="21" t="s">
        <v>36</v>
      </c>
      <c r="E96" s="21" t="s">
        <v>37</v>
      </c>
      <c r="F96" s="22">
        <v>2864831</v>
      </c>
      <c r="G96" s="23">
        <v>45260</v>
      </c>
      <c r="H96" s="24">
        <v>11581.12</v>
      </c>
      <c r="I96" s="25">
        <f>H96</f>
        <v>11581.12</v>
      </c>
      <c r="J96" s="26" t="str">
        <f>VLOOKUP($K96,'[1]DE-PARA'!$A$1:$B$42,2,FALSE)</f>
        <v>HEAPA</v>
      </c>
      <c r="K96" s="21" t="s">
        <v>38</v>
      </c>
    </row>
    <row r="97" spans="1:11" ht="15.75" customHeight="1">
      <c r="A97" s="21"/>
      <c r="B97" s="21"/>
      <c r="C97" s="21" t="s">
        <v>42</v>
      </c>
      <c r="D97" s="21" t="s">
        <v>36</v>
      </c>
      <c r="E97" s="21" t="s">
        <v>40</v>
      </c>
      <c r="F97" s="22">
        <v>2864851</v>
      </c>
      <c r="G97" s="23">
        <v>45260</v>
      </c>
      <c r="H97" s="24">
        <v>17206.84</v>
      </c>
      <c r="I97" s="25">
        <f>H97</f>
        <v>17206.84</v>
      </c>
      <c r="J97" s="26" t="str">
        <f>VLOOKUP($K97,'[1]DE-PARA'!$A$1:$B$42,2,FALSE)</f>
        <v>HEMU</v>
      </c>
      <c r="K97" s="21" t="s">
        <v>41</v>
      </c>
    </row>
    <row r="98" spans="1:11" ht="15.75" customHeight="1">
      <c r="A98" s="21"/>
      <c r="B98" s="21" t="s">
        <v>45</v>
      </c>
      <c r="C98" s="21" t="s">
        <v>101</v>
      </c>
      <c r="D98" s="21" t="s">
        <v>36</v>
      </c>
      <c r="E98" s="21" t="s">
        <v>43</v>
      </c>
      <c r="F98" s="22">
        <v>2864860</v>
      </c>
      <c r="G98" s="23">
        <v>45260</v>
      </c>
      <c r="H98" s="24">
        <v>4301.71</v>
      </c>
      <c r="I98" s="25">
        <f>H98</f>
        <v>4301.71</v>
      </c>
      <c r="J98" s="26" t="str">
        <f>VLOOKUP($K98,'[1]DE-PARA'!$A$1:$B$42,2,FALSE)</f>
        <v>HEMNSL</v>
      </c>
      <c r="K98" s="21" t="s">
        <v>44</v>
      </c>
    </row>
    <row r="99" spans="1:11" ht="15.75" customHeight="1">
      <c r="A99" s="21" t="s">
        <v>205</v>
      </c>
      <c r="B99" s="21" t="s">
        <v>52</v>
      </c>
      <c r="C99" s="21" t="s">
        <v>141</v>
      </c>
      <c r="D99" s="21" t="s">
        <v>138</v>
      </c>
      <c r="E99" s="21" t="s">
        <v>139</v>
      </c>
      <c r="F99" s="22">
        <v>5596437</v>
      </c>
      <c r="G99" s="23">
        <v>45260</v>
      </c>
      <c r="H99" s="24">
        <v>16000</v>
      </c>
      <c r="I99" s="25">
        <v>15016</v>
      </c>
      <c r="J99" s="26" t="str">
        <f>VLOOKUP($K99,'[1]DE-PARA'!$A$1:$B$42,2,FALSE)</f>
        <v>Serviços</v>
      </c>
      <c r="K99" s="21" t="s">
        <v>67</v>
      </c>
    </row>
    <row r="100" spans="1:11" ht="15.75" customHeight="1">
      <c r="A100" s="21" t="s">
        <v>206</v>
      </c>
      <c r="B100" s="21" t="s">
        <v>49</v>
      </c>
      <c r="C100" s="21" t="s">
        <v>143</v>
      </c>
      <c r="D100" s="21" t="s">
        <v>138</v>
      </c>
      <c r="E100" s="21" t="s">
        <v>139</v>
      </c>
      <c r="F100" s="22">
        <v>5596479</v>
      </c>
      <c r="G100" s="23">
        <v>45260</v>
      </c>
      <c r="H100" s="24">
        <v>16000</v>
      </c>
      <c r="I100" s="25">
        <v>15016</v>
      </c>
      <c r="J100" s="26" t="str">
        <f>VLOOKUP($K100,'[1]DE-PARA'!$A$1:$B$42,2,FALSE)</f>
        <v>Serviços</v>
      </c>
      <c r="K100" s="21" t="s">
        <v>67</v>
      </c>
    </row>
    <row r="101" spans="1:11">
      <c r="A101" s="21" t="s">
        <v>207</v>
      </c>
      <c r="D101" s="21" t="s">
        <v>60</v>
      </c>
      <c r="E101" s="21" t="s">
        <v>61</v>
      </c>
      <c r="F101" s="22">
        <v>5586029</v>
      </c>
      <c r="G101" s="23">
        <v>45260</v>
      </c>
      <c r="H101" s="24">
        <v>466.4</v>
      </c>
      <c r="I101" s="25">
        <v>466.4</v>
      </c>
      <c r="K101" s="21" t="s">
        <v>62</v>
      </c>
    </row>
    <row r="102" spans="1:11">
      <c r="A102" s="21" t="s">
        <v>208</v>
      </c>
      <c r="D102" s="21" t="s">
        <v>211</v>
      </c>
      <c r="E102" s="21" t="s">
        <v>215</v>
      </c>
      <c r="F102" s="22">
        <v>5599672</v>
      </c>
      <c r="G102" s="23">
        <v>45260</v>
      </c>
      <c r="H102" s="24">
        <v>2591.67</v>
      </c>
      <c r="I102" s="25">
        <v>2591.67</v>
      </c>
      <c r="K102" s="21" t="s">
        <v>216</v>
      </c>
    </row>
  </sheetData>
  <autoFilter ref="A1:K100"/>
  <pageMargins left="0.23622047244094491" right="0.23622047244094491" top="0.74803149606299213" bottom="0.74803149606299213" header="0.31496062992125984" footer="0.31496062992125984"/>
  <pageSetup paperSize="9" scale="85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2023-11-06T18:46:50Z</cp:lastPrinted>
  <dcterms:created xsi:type="dcterms:W3CDTF">2023-01-26T14:19:14Z</dcterms:created>
  <dcterms:modified xsi:type="dcterms:W3CDTF">2023-12-04T21:19:38Z</dcterms:modified>
</cp:coreProperties>
</file>